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COTIZADOS\Matrimonios\Cotizaciones\2016\12.Diciembre\"/>
    </mc:Choice>
  </mc:AlternateContent>
  <bookViews>
    <workbookView xWindow="-16170" yWindow="0" windowWidth="16170" windowHeight="0" tabRatio="691" activeTab="1"/>
  </bookViews>
  <sheets>
    <sheet name="2017" sheetId="28" r:id="rId1"/>
    <sheet name="DECORACION" sheetId="11" r:id="rId2"/>
  </sheets>
  <externalReferences>
    <externalReference r:id="rId3"/>
    <externalReference r:id="rId4"/>
  </externalReferences>
  <definedNames>
    <definedName name="_xlnm.Print_Area" localSheetId="0">'2017'!$B$2:$I$48</definedName>
    <definedName name="Contactos">[1]Patty!$B$1:$R$81</definedName>
  </definedNames>
  <calcPr calcId="162913"/>
</workbook>
</file>

<file path=xl/calcChain.xml><?xml version="1.0" encoding="utf-8"?>
<calcChain xmlns="http://schemas.openxmlformats.org/spreadsheetml/2006/main">
  <c r="G9" i="28" l="1"/>
  <c r="I9" i="28" s="1"/>
  <c r="I42" i="28" s="1"/>
  <c r="G24" i="28"/>
  <c r="B60" i="28" l="1"/>
  <c r="I59" i="28"/>
  <c r="E59" i="28"/>
  <c r="B59" i="28"/>
  <c r="I58" i="28"/>
  <c r="E58" i="28"/>
  <c r="B58" i="28"/>
  <c r="I57" i="28"/>
  <c r="E57" i="28"/>
  <c r="B57" i="28"/>
  <c r="I56" i="28"/>
  <c r="E56" i="28"/>
  <c r="B56" i="28"/>
  <c r="I55" i="28"/>
  <c r="E55" i="28"/>
  <c r="B55" i="28"/>
  <c r="I54" i="28"/>
  <c r="E54" i="28"/>
  <c r="B54" i="28"/>
  <c r="I53" i="28"/>
  <c r="E53" i="28"/>
  <c r="B53" i="28"/>
  <c r="I52" i="28"/>
  <c r="E52" i="28"/>
  <c r="B52" i="28"/>
  <c r="I51" i="28"/>
  <c r="E51" i="28"/>
  <c r="B51" i="28"/>
  <c r="I50" i="28"/>
  <c r="E50" i="28"/>
  <c r="B50" i="28"/>
  <c r="I49" i="28"/>
  <c r="E49" i="28"/>
  <c r="B49" i="28"/>
  <c r="I35" i="28"/>
  <c r="I34" i="28"/>
  <c r="I33" i="28"/>
  <c r="I46" i="28" s="1"/>
  <c r="I32" i="28"/>
  <c r="I24" i="28"/>
  <c r="G22" i="28"/>
  <c r="I22" i="28" s="1"/>
  <c r="G12" i="28"/>
  <c r="G11" i="28"/>
  <c r="I11" i="28" s="1"/>
  <c r="G10" i="28"/>
  <c r="I10" i="28" s="1"/>
  <c r="I7" i="28"/>
  <c r="I41" i="28" s="1"/>
  <c r="I4" i="28"/>
  <c r="B3" i="28"/>
  <c r="I12" i="28" l="1"/>
  <c r="G21" i="28"/>
  <c r="I21" i="28" s="1"/>
  <c r="I47" i="28"/>
  <c r="I36" i="28"/>
  <c r="I37" i="28" s="1"/>
  <c r="G20" i="28"/>
  <c r="I20" i="28" s="1"/>
  <c r="G19" i="28"/>
  <c r="I19" i="28" s="1"/>
  <c r="G18" i="28"/>
  <c r="I18" i="28" s="1"/>
  <c r="I25" i="28" l="1"/>
  <c r="I38" i="28" s="1"/>
  <c r="I48" i="28" s="1"/>
</calcChain>
</file>

<file path=xl/sharedStrings.xml><?xml version="1.0" encoding="utf-8"?>
<sst xmlns="http://schemas.openxmlformats.org/spreadsheetml/2006/main" count="53" uniqueCount="47">
  <si>
    <t>CANT</t>
  </si>
  <si>
    <t>Costo adicional, depende de la selección final</t>
  </si>
  <si>
    <t>NUESTROS PRECIOS NO INCLUYEN IVA Y SON VALIDOS POR 60 DIAS</t>
  </si>
  <si>
    <t>VALOR</t>
  </si>
  <si>
    <t>de:</t>
  </si>
  <si>
    <t>CANT.</t>
  </si>
  <si>
    <t>-</t>
  </si>
  <si>
    <t>PRECIO</t>
  </si>
  <si>
    <t>MESEROS -BARMAN</t>
  </si>
  <si>
    <t>MENU INFANTIL</t>
  </si>
  <si>
    <t>TOTAL ADICIONALES</t>
  </si>
  <si>
    <t>a</t>
  </si>
  <si>
    <t>COSTOS LENCERIA Y MENAJE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</si>
  <si>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</si>
  <si>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</si>
  <si>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</si>
  <si>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TOTAL</t>
  </si>
  <si>
    <t>TOTAL EVENTO</t>
  </si>
  <si>
    <t>USO EXCLUSIVO DEL CENTRO 8 horas</t>
  </si>
  <si>
    <t>Dj y Sonido Profesional</t>
  </si>
  <si>
    <t>Luces: 2 Ritmicas, 2 Strover y 1 Camara de Humo</t>
  </si>
  <si>
    <t xml:space="preserve">TOTAL DESCUENTOS </t>
  </si>
  <si>
    <t>GRAN TOTAL CON DESCUENTOS</t>
  </si>
  <si>
    <t>Descuento adicional en Uso instalaciones</t>
  </si>
  <si>
    <t>Coctel de Bienvenida-Canelazo</t>
  </si>
  <si>
    <t>DE SALIDA: Consomé de pollo con baguette</t>
  </si>
  <si>
    <t xml:space="preserve">Descuento en Decoración </t>
  </si>
  <si>
    <t>Descuento Dj y Sonido Profesional</t>
  </si>
  <si>
    <t>Descuento Luces: 2 Ritmicas, 2 Strover y 1 Camara de Humo</t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</si>
  <si>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</si>
  <si>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 xml:space="preserve">BEBIDAS FUERTES </t>
  </si>
  <si>
    <t xml:space="preserve">Champaña de Baron de Rothberg x 10 Copas 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</si>
  <si>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</si>
  <si>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r>
      <t>PASABOCAS</t>
    </r>
    <r>
      <rPr>
        <sz val="10"/>
        <color rgb="FF000000"/>
        <rFont val="Maiandra GD"/>
        <family val="2"/>
      </rPr>
      <t xml:space="preserve"> Ejemplo costo varia segun seleccion final 1 por persona (Mini Brocheta de Pollo Thai)</t>
    </r>
  </si>
  <si>
    <t>Vino Tinto Serafino Cabernet Merlot 750 ml</t>
  </si>
  <si>
    <t>Ponque Amelia Gil por Libra (Para 36 personas)</t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</si>
  <si>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</si>
  <si>
    <t>COSTOS CUMPLEAÑOS No. 80 RUTH MARTINEZ EN DICIEMBRE 28 DE 2016mc</t>
  </si>
  <si>
    <t>DETALLE DEL SERVICIO PLAN MIERCOLES</t>
  </si>
  <si>
    <t>CENTROS DE MESA DESDE……</t>
  </si>
  <si>
    <t>Descorche Botella 750ml</t>
  </si>
  <si>
    <t>4 Tragos por persona para el 50% de invitados (100% Descorche Botella 750ml)/ 2 Cocteles sin Licor para 50% invitados</t>
  </si>
  <si>
    <t>Plan Decoración BAHIA
Valor $1.880.000 + IVA
⎯ Capilla Cantidad
• Fajón en Velo Blanco (sillas Novios) ................................................. 2
• Base en Madera para Velones ............................................................. 8
• Velones o Faroles ..................................................................................... 8
• Antorchas ..................................................................................................... 4
⎯ Cascadas
• Base en Madera para Velones ............................................................. 8
• Velones ......................................................................................................... 8
• Proyector Laser lluvia verde/rojo ......................................................... 2
⎯ Escaleras de Madera
• Base en Madera para Velones ........................................................... 10
• Velones o Faroles ................................................................................... 10
⎯ Rotonda, Plazoleta Capilla, Terrazas
• Antorchas ............................................................... 4 rotonda+8 terrazas
• Iluminación LED RGB (escoger color/multicolor) ........................ 25
• Luces Tipo Meteoro colgantes (Rotonda) ........................................ 1
• Cabana (Terrazas) ..................................................................................... 1
• Mesas de exterior con 4 sillas (Terrazas) ........................................ 2
⎯ Salones
• Decoración techos con telas blancas en “Olas” o “Moños” ..... 1
• Iluminación LED en nichos (escoger color/multicolor) ................ 4
• Iluminación LED en bar 1 (escoger color/multicolor) .................. 4
• Iluminación LED en bar 2 (escoger color/multicolor) .................. 4
• Marcadores de Mesa con numero ................................................... 16
• Baúl para lluvia de sobres ..................................................................... 1
• Árbol deseos ............................................................................................... 1
• Aviso LOVE y ESTRELLA (30cms) para mesa o bar ................... 1</t>
  </si>
  <si>
    <t>Plan Decoración BAHIA</t>
  </si>
  <si>
    <t>Plan Decoracion Bahia. (Ver anexo)</t>
  </si>
  <si>
    <t>DESCUENTO DEL SERVICIO PLAN MIERCOLES</t>
  </si>
  <si>
    <t>Cocteles Sin licores para el 50% de invitados (2 Cocteles sin licor por invitado)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</si>
</sst>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5" formatCode="d/m/yy;@"/>
    <numFmt numFmtId="166" formatCode="[$-240A]h:mm:ss\ AM/PM;@"/>
    <numFmt numFmtId="167" formatCode="[$-240A]d&quot; de &quot;mmmm&quot; de &quot;yyyy;@"/>
    <numFmt numFmtId="168" formatCode="&quot;$&quot;\ #,##0"/>
  </numFmts>
  <fonts count="38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sz val="9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11"/>
      <color indexed="8"/>
      <name val="Maiandra GD"/>
      <family val="2"/>
    </font>
    <font>
      <b/>
      <i/>
      <sz val="10"/>
      <color rgb="FF000000"/>
      <name val="Maiandra GD"/>
      <family val="2"/>
    </font>
    <font>
      <b/>
      <i/>
      <sz val="12"/>
      <name val="Maiandra GD"/>
      <family val="2"/>
    </font>
    <font>
      <sz val="11"/>
      <color indexed="8"/>
      <name val="Eras Light ITC"/>
      <family val="2"/>
    </font>
    <font>
      <b/>
      <sz val="11"/>
      <color indexed="8"/>
      <name val="Eras Light ITC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4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3" borderId="0" applyNumberFormat="0" applyBorder="0" applyAlignment="0" applyProtection="0"/>
    <xf numFmtId="0" fontId="12" fillId="20" borderId="2" applyNumberFormat="0" applyAlignment="0" applyProtection="0"/>
    <xf numFmtId="0" fontId="13" fillId="21" borderId="3" applyNumberFormat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2" applyNumberFormat="0" applyAlignment="0" applyProtection="0"/>
    <xf numFmtId="0" fontId="20" fillId="0" borderId="7" applyNumberFormat="0" applyFill="0" applyAlignment="0" applyProtection="0"/>
    <xf numFmtId="0" fontId="1" fillId="22" borderId="8" applyNumberFormat="0" applyFont="0" applyAlignment="0" applyProtection="0"/>
    <xf numFmtId="0" fontId="21" fillId="20" borderId="9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8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168" fontId="0" fillId="0" borderId="0" xfId="0" applyNumberFormat="1" applyProtection="1"/>
    <xf numFmtId="0" fontId="0" fillId="0" borderId="0" xfId="0" applyFill="1" applyProtection="1"/>
    <xf numFmtId="0" fontId="0" fillId="23" borderId="0" xfId="0" applyFill="1" applyProtection="1"/>
    <xf numFmtId="168" fontId="27" fillId="0" borderId="0" xfId="0" applyNumberFormat="1" applyFont="1" applyFill="1" applyAlignment="1" applyProtection="1">
      <alignment horizontal="right"/>
    </xf>
    <xf numFmtId="3" fontId="2" fillId="0" borderId="10" xfId="0" applyNumberFormat="1" applyFont="1" applyBorder="1" applyAlignment="1" applyProtection="1">
      <alignment vertical="center"/>
    </xf>
    <xf numFmtId="168" fontId="0" fillId="0" borderId="10" xfId="0" applyNumberFormat="1" applyBorder="1" applyProtection="1"/>
    <xf numFmtId="0" fontId="0" fillId="0" borderId="10" xfId="0" applyBorder="1" applyProtection="1"/>
    <xf numFmtId="3" fontId="2" fillId="0" borderId="0" xfId="0" applyNumberFormat="1" applyFont="1" applyAlignment="1" applyProtection="1">
      <alignment vertical="center"/>
    </xf>
    <xf numFmtId="167" fontId="25" fillId="0" borderId="0" xfId="0" applyNumberFormat="1" applyFont="1" applyFill="1" applyBorder="1" applyAlignment="1" applyProtection="1">
      <alignment horizontal="centerContinuous" vertical="center"/>
    </xf>
    <xf numFmtId="168" fontId="25" fillId="0" borderId="0" xfId="0" applyNumberFormat="1" applyFont="1" applyFill="1" applyBorder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horizontal="center" vertical="center"/>
    </xf>
    <xf numFmtId="168" fontId="3" fillId="24" borderId="0" xfId="0" applyNumberFormat="1" applyFont="1" applyFill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vertical="center"/>
    </xf>
    <xf numFmtId="0" fontId="2" fillId="0" borderId="0" xfId="0" applyNumberFormat="1" applyFont="1" applyAlignment="1" applyProtection="1">
      <alignment horizontal="center" vertical="center"/>
    </xf>
    <xf numFmtId="168" fontId="4" fillId="0" borderId="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horizontal="left"/>
    </xf>
    <xf numFmtId="3" fontId="27" fillId="24" borderId="0" xfId="0" applyNumberFormat="1" applyFont="1" applyFill="1" applyProtection="1"/>
    <xf numFmtId="0" fontId="33" fillId="0" borderId="0" xfId="0" applyFont="1" applyProtection="1"/>
    <xf numFmtId="0" fontId="5" fillId="0" borderId="0" xfId="0" applyFont="1" applyAlignment="1" applyProtection="1">
      <alignment vertical="center"/>
    </xf>
    <xf numFmtId="166" fontId="7" fillId="24" borderId="0" xfId="0" applyNumberFormat="1" applyFont="1" applyFill="1" applyAlignment="1" applyProtection="1">
      <alignment horizontal="center"/>
    </xf>
    <xf numFmtId="166" fontId="7" fillId="24" borderId="0" xfId="0" applyNumberFormat="1" applyFont="1" applyFill="1" applyAlignment="1" applyProtection="1">
      <alignment horizontal="center" vertical="center"/>
    </xf>
    <xf numFmtId="165" fontId="6" fillId="24" borderId="0" xfId="0" applyNumberFormat="1" applyFont="1" applyFill="1" applyAlignment="1" applyProtection="1">
      <alignment horizontal="center" vertical="center"/>
    </xf>
    <xf numFmtId="0" fontId="3" fillId="24" borderId="0" xfId="0" applyFont="1" applyFill="1" applyProtection="1"/>
    <xf numFmtId="0" fontId="6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8" fillId="24" borderId="0" xfId="0" applyFont="1" applyFill="1"/>
    <xf numFmtId="0" fontId="0" fillId="24" borderId="0" xfId="0" applyFill="1" applyProtection="1"/>
    <xf numFmtId="3" fontId="34" fillId="24" borderId="0" xfId="0" applyNumberFormat="1" applyFont="1" applyFill="1" applyAlignment="1">
      <alignment horizontal="center" vertical="center"/>
    </xf>
    <xf numFmtId="0" fontId="7" fillId="24" borderId="0" xfId="0" applyFont="1" applyFill="1" applyProtection="1"/>
    <xf numFmtId="0" fontId="2" fillId="24" borderId="0" xfId="0" applyNumberFormat="1" applyFont="1" applyFill="1" applyAlignment="1" applyProtection="1">
      <alignment horizontal="center" vertical="center"/>
    </xf>
    <xf numFmtId="168" fontId="4" fillId="24" borderId="1" xfId="0" applyNumberFormat="1" applyFont="1" applyFill="1" applyBorder="1" applyAlignment="1" applyProtection="1">
      <alignment vertical="center"/>
    </xf>
    <xf numFmtId="0" fontId="3" fillId="24" borderId="0" xfId="0" applyFont="1" applyFill="1" applyAlignment="1" applyProtection="1">
      <alignment horizontal="right" vertical="center"/>
    </xf>
    <xf numFmtId="168" fontId="4" fillId="24" borderId="0" xfId="0" applyNumberFormat="1" applyFont="1" applyFill="1" applyBorder="1" applyAlignment="1" applyProtection="1">
      <alignment vertical="center"/>
    </xf>
    <xf numFmtId="168" fontId="3" fillId="24" borderId="0" xfId="0" applyNumberFormat="1" applyFont="1" applyFill="1" applyAlignment="1" applyProtection="1">
      <alignment horizontal="center"/>
    </xf>
    <xf numFmtId="0" fontId="24" fillId="24" borderId="0" xfId="0" applyFont="1" applyFill="1" applyAlignment="1" applyProtection="1">
      <alignment horizontal="center"/>
    </xf>
    <xf numFmtId="168" fontId="24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 applyProtection="1"/>
    <xf numFmtId="3" fontId="2" fillId="0" borderId="0" xfId="0" applyNumberFormat="1" applyFont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/>
    </xf>
    <xf numFmtId="0" fontId="3" fillId="24" borderId="0" xfId="0" applyFont="1" applyFill="1" applyBorder="1" applyAlignment="1" applyProtection="1">
      <alignment horizontal="center"/>
    </xf>
    <xf numFmtId="9" fontId="27" fillId="24" borderId="0" xfId="0" applyNumberFormat="1" applyFont="1" applyFill="1" applyAlignment="1" applyProtection="1">
      <alignment horizontal="center"/>
    </xf>
    <xf numFmtId="0" fontId="36" fillId="0" borderId="0" xfId="0" applyFont="1"/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center" vertical="center"/>
    </xf>
    <xf numFmtId="0" fontId="24" fillId="0" borderId="0" xfId="0" applyFont="1" applyFill="1" applyAlignment="1" applyProtection="1">
      <alignment horizontal="center"/>
    </xf>
    <xf numFmtId="0" fontId="26" fillId="24" borderId="0" xfId="0" applyFont="1" applyFill="1" applyAlignment="1" applyProtection="1">
      <alignment horizontal="right"/>
    </xf>
    <xf numFmtId="20" fontId="0" fillId="24" borderId="0" xfId="0" applyNumberFormat="1" applyFill="1" applyAlignment="1" applyProtection="1">
      <alignment horizontal="center"/>
    </xf>
    <xf numFmtId="0" fontId="0" fillId="24" borderId="0" xfId="0" applyFill="1" applyAlignment="1" applyProtection="1">
      <alignment horizontal="center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3" fillId="24" borderId="0" xfId="0" applyFont="1" applyFill="1" applyAlignment="1" applyProtection="1">
      <alignment horizontal="center"/>
    </xf>
    <xf numFmtId="0" fontId="3" fillId="24" borderId="0" xfId="0" applyFont="1" applyFill="1" applyAlignment="1" applyProtection="1">
      <alignment horizontal="left"/>
    </xf>
    <xf numFmtId="0" fontId="8" fillId="24" borderId="0" xfId="0" applyFont="1" applyFill="1" applyAlignment="1">
      <alignment horizontal="left" vertical="top" wrapText="1"/>
    </xf>
    <xf numFmtId="0" fontId="9" fillId="24" borderId="0" xfId="0" applyFont="1" applyFill="1" applyAlignment="1" applyProtection="1">
      <alignment horizontal="right" vertical="center"/>
    </xf>
    <xf numFmtId="0" fontId="3" fillId="24" borderId="0" xfId="0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center"/>
    </xf>
    <xf numFmtId="0" fontId="8" fillId="0" borderId="0" xfId="0" applyFont="1" applyAlignment="1">
      <alignment horizontal="left" vertical="top" wrapText="1"/>
    </xf>
    <xf numFmtId="9" fontId="27" fillId="24" borderId="0" xfId="0" applyNumberFormat="1" applyFont="1" applyFill="1" applyAlignment="1" applyProtection="1">
      <alignment horizontal="center"/>
    </xf>
    <xf numFmtId="9" fontId="2" fillId="24" borderId="0" xfId="0" applyNumberFormat="1" applyFont="1" applyFill="1" applyAlignment="1" applyProtection="1">
      <alignment horizontal="center" vertical="center"/>
    </xf>
    <xf numFmtId="0" fontId="9" fillId="0" borderId="0" xfId="0" applyFont="1" applyAlignment="1" applyProtection="1">
      <alignment horizontal="right" vertical="center"/>
    </xf>
    <xf numFmtId="0" fontId="27" fillId="0" borderId="0" xfId="0" applyFont="1" applyAlignment="1" applyProtection="1">
      <alignment horizontal="left" vertical="top"/>
    </xf>
    <xf numFmtId="168" fontId="2" fillId="0" borderId="0" xfId="0" applyNumberFormat="1" applyFont="1" applyAlignment="1" applyProtection="1">
      <alignment horizontal="right" vertical="center"/>
    </xf>
    <xf numFmtId="3" fontId="27" fillId="0" borderId="10" xfId="0" applyNumberFormat="1" applyFont="1" applyBorder="1" applyAlignment="1" applyProtection="1">
      <alignment horizontal="center"/>
    </xf>
    <xf numFmtId="3" fontId="27" fillId="0" borderId="0" xfId="0" applyNumberFormat="1" applyFont="1" applyAlignment="1" applyProtection="1">
      <alignment horizontal="center"/>
    </xf>
    <xf numFmtId="3" fontId="2" fillId="0" borderId="0" xfId="0" applyNumberFormat="1" applyFont="1" applyAlignment="1" applyProtection="1">
      <alignment horizontal="center" vertical="center"/>
    </xf>
    <xf numFmtId="0" fontId="6" fillId="24" borderId="0" xfId="0" applyFont="1" applyFill="1" applyAlignment="1" applyProtection="1">
      <alignment vertical="center"/>
    </xf>
    <xf numFmtId="0" fontId="8" fillId="24" borderId="0" xfId="0" applyFont="1" applyFill="1" applyAlignment="1">
      <alignment horizontal="left" vertical="center" wrapText="1"/>
    </xf>
    <xf numFmtId="0" fontId="36" fillId="0" borderId="0" xfId="0" applyFont="1" applyAlignment="1">
      <alignment wrapText="1"/>
    </xf>
    <xf numFmtId="0" fontId="37" fillId="0" borderId="0" xfId="0" applyFont="1" applyAlignment="1">
      <alignment horizontal="center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ormal" xfId="0" builtinId="0"/>
    <cellStyle name="Note" xfId="36"/>
    <cellStyle name="Output" xfId="37"/>
    <cellStyle name="Title" xfId="38"/>
    <cellStyle name="Warning Text" xfId="39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K389"/>
  <sheetViews>
    <sheetView showGridLines="0" view="pageBreakPreview" topLeftCell="A22" zoomScaleNormal="100" zoomScaleSheetLayoutView="100" workbookViewId="0">
      <selection activeCell="E42" sqref="E42:F42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55.5703125" style="1" customWidth="1"/>
    <col min="5" max="5" width="13.85546875" style="1" customWidth="1"/>
    <col min="6" max="6" width="0.85546875" style="1" customWidth="1"/>
    <col min="7" max="7" width="0" style="2" hidden="1" customWidth="1"/>
    <col min="8" max="8" width="12.5703125" style="1" customWidth="1"/>
    <col min="9" max="9" width="15.28515625" style="3" customWidth="1"/>
    <col min="10" max="10" width="22.7109375" style="1" customWidth="1"/>
    <col min="11" max="11" width="15.140625" style="1" customWidth="1"/>
    <col min="12" max="18" width="9.7109375" style="1" customWidth="1"/>
    <col min="19" max="19" width="88" style="1" customWidth="1"/>
    <col min="20" max="20" width="9.7109375" style="1" customWidth="1"/>
    <col min="21" max="16384" width="9.7109375" style="1"/>
  </cols>
  <sheetData>
    <row r="1" spans="2:11" ht="6.75" customHeight="1" x14ac:dyDescent="0.25"/>
    <row r="2" spans="2:11" ht="15.75" x14ac:dyDescent="0.25">
      <c r="B2" s="51" t="s">
        <v>37</v>
      </c>
      <c r="C2" s="51"/>
      <c r="D2" s="51"/>
      <c r="E2" s="51"/>
      <c r="F2" s="51"/>
      <c r="G2" s="51"/>
      <c r="H2" s="51"/>
      <c r="I2" s="51"/>
    </row>
    <row r="3" spans="2:11" ht="13.5" hidden="1" customHeight="1" x14ac:dyDescent="0.25">
      <c r="B3" s="52" t="e">
        <f>UPPER(#REF!)</f>
        <v>#REF!</v>
      </c>
      <c r="C3" s="52"/>
      <c r="D3" s="52"/>
      <c r="E3" s="11"/>
      <c r="F3" s="11"/>
      <c r="G3" s="11"/>
      <c r="H3" s="11"/>
      <c r="I3" s="12"/>
    </row>
    <row r="4" spans="2:11" ht="12.75" customHeight="1" x14ac:dyDescent="0.25">
      <c r="B4" s="53" t="s">
        <v>4</v>
      </c>
      <c r="C4" s="53"/>
      <c r="D4" s="53"/>
      <c r="E4" s="22">
        <v>0.79166666666666663</v>
      </c>
      <c r="F4" s="54" t="s">
        <v>11</v>
      </c>
      <c r="G4" s="55"/>
      <c r="H4" s="23">
        <v>0.10416666666666667</v>
      </c>
      <c r="I4" s="24">
        <f ca="1">NOW()</f>
        <v>42649.490175347222</v>
      </c>
    </row>
    <row r="5" spans="2:11" ht="15.75" x14ac:dyDescent="0.25">
      <c r="B5" s="56" t="s">
        <v>38</v>
      </c>
      <c r="C5" s="56"/>
      <c r="D5" s="56"/>
      <c r="E5" s="57" t="s">
        <v>7</v>
      </c>
      <c r="F5" s="57"/>
      <c r="G5" s="57" t="s">
        <v>5</v>
      </c>
      <c r="H5" s="57"/>
      <c r="I5" s="13">
        <v>70</v>
      </c>
      <c r="K5" s="3"/>
    </row>
    <row r="6" spans="2:11" ht="6.75" customHeight="1" x14ac:dyDescent="0.25">
      <c r="B6" s="43"/>
      <c r="C6" s="43"/>
      <c r="D6" s="43"/>
      <c r="E6" s="44"/>
      <c r="F6" s="44"/>
      <c r="G6" s="44"/>
      <c r="H6" s="44"/>
      <c r="I6" s="14"/>
    </row>
    <row r="7" spans="2:11" ht="14.25" customHeight="1" x14ac:dyDescent="0.25">
      <c r="B7" s="25" t="s">
        <v>18</v>
      </c>
      <c r="C7" s="25"/>
      <c r="D7" s="25"/>
      <c r="E7" s="58">
        <v>3990000</v>
      </c>
      <c r="F7" s="58"/>
      <c r="G7" s="59">
        <v>1</v>
      </c>
      <c r="H7" s="59"/>
      <c r="I7" s="15">
        <f>E7*G7</f>
        <v>3990000</v>
      </c>
    </row>
    <row r="8" spans="2:11" ht="36" customHeight="1" x14ac:dyDescent="0.25">
      <c r="B8" s="61" t="s">
        <v>36</v>
      </c>
      <c r="C8" s="61"/>
      <c r="D8" s="61"/>
      <c r="E8" s="59" t="s">
        <v>6</v>
      </c>
      <c r="F8" s="59"/>
      <c r="G8" s="59" t="s">
        <v>6</v>
      </c>
      <c r="H8" s="59"/>
      <c r="I8" s="42" t="s">
        <v>6</v>
      </c>
    </row>
    <row r="9" spans="2:11" ht="14.25" customHeight="1" x14ac:dyDescent="0.25">
      <c r="B9" s="25" t="s">
        <v>13</v>
      </c>
      <c r="C9" s="25"/>
      <c r="D9" s="25"/>
      <c r="E9" s="58">
        <v>5800</v>
      </c>
      <c r="F9" s="58"/>
      <c r="G9" s="59">
        <f>+I5</f>
        <v>70</v>
      </c>
      <c r="H9" s="59"/>
      <c r="I9" s="49">
        <f>+E9*G9</f>
        <v>406000</v>
      </c>
    </row>
    <row r="10" spans="2:11" ht="32.25" customHeight="1" x14ac:dyDescent="0.25">
      <c r="B10" s="60" t="s">
        <v>33</v>
      </c>
      <c r="C10" s="60"/>
      <c r="D10" s="60"/>
      <c r="E10" s="58">
        <v>3400</v>
      </c>
      <c r="F10" s="58"/>
      <c r="G10" s="59">
        <f>I5</f>
        <v>70</v>
      </c>
      <c r="H10" s="59"/>
      <c r="I10" s="41">
        <f>E10*G10</f>
        <v>238000</v>
      </c>
    </row>
    <row r="11" spans="2:11" ht="14.25" customHeight="1" x14ac:dyDescent="0.25">
      <c r="B11" s="25" t="s">
        <v>29</v>
      </c>
      <c r="C11" s="25"/>
      <c r="D11" s="25"/>
      <c r="E11" s="58">
        <v>5800</v>
      </c>
      <c r="F11" s="58"/>
      <c r="G11" s="59">
        <f>+I5</f>
        <v>70</v>
      </c>
      <c r="H11" s="59"/>
      <c r="I11" s="41">
        <f>E11*G11</f>
        <v>406000</v>
      </c>
    </row>
    <row r="12" spans="2:11" ht="14.25" customHeight="1" x14ac:dyDescent="0.25">
      <c r="B12" s="25" t="s">
        <v>14</v>
      </c>
      <c r="C12" s="25"/>
      <c r="D12" s="25"/>
      <c r="E12" s="58">
        <v>43900</v>
      </c>
      <c r="F12" s="58"/>
      <c r="G12" s="59">
        <f>I5-G13</f>
        <v>70</v>
      </c>
      <c r="H12" s="59"/>
      <c r="I12" s="41">
        <f>E12*G12</f>
        <v>3073000</v>
      </c>
    </row>
    <row r="13" spans="2:11" x14ac:dyDescent="0.25">
      <c r="B13" s="25" t="s">
        <v>9</v>
      </c>
      <c r="C13" s="25"/>
      <c r="D13" s="25"/>
      <c r="E13" s="58">
        <v>22000</v>
      </c>
      <c r="F13" s="58"/>
      <c r="G13" s="59"/>
      <c r="H13" s="59"/>
      <c r="I13" s="15"/>
    </row>
    <row r="14" spans="2:11" x14ac:dyDescent="0.25">
      <c r="B14" s="25" t="s">
        <v>15</v>
      </c>
      <c r="C14" s="25"/>
      <c r="D14" s="25"/>
      <c r="E14" s="58">
        <v>5800</v>
      </c>
      <c r="F14" s="58"/>
      <c r="G14" s="59"/>
      <c r="H14" s="59"/>
      <c r="I14" s="15"/>
    </row>
    <row r="15" spans="2:11" x14ac:dyDescent="0.25">
      <c r="B15" s="26"/>
      <c r="C15" s="26"/>
      <c r="D15" s="26"/>
      <c r="E15" s="58"/>
      <c r="F15" s="58"/>
      <c r="G15" s="59"/>
      <c r="H15" s="59"/>
      <c r="I15" s="15"/>
    </row>
    <row r="16" spans="2:11" ht="17.100000000000001" customHeight="1" x14ac:dyDescent="0.25">
      <c r="B16" s="62" t="s">
        <v>30</v>
      </c>
      <c r="C16" s="62"/>
      <c r="D16" s="62"/>
      <c r="E16" s="58"/>
      <c r="F16" s="58"/>
      <c r="G16" s="59"/>
      <c r="H16" s="59"/>
      <c r="I16" s="15"/>
    </row>
    <row r="17" spans="1:9" ht="17.100000000000001" customHeight="1" x14ac:dyDescent="0.25">
      <c r="B17" s="77" t="s">
        <v>41</v>
      </c>
      <c r="C17" s="77"/>
      <c r="D17" s="77"/>
      <c r="E17" s="49"/>
      <c r="F17" s="49"/>
      <c r="G17" s="50"/>
      <c r="H17" s="50"/>
      <c r="I17" s="15"/>
    </row>
    <row r="18" spans="1:9" ht="17.100000000000001" customHeight="1" x14ac:dyDescent="0.25">
      <c r="B18" s="27" t="s">
        <v>31</v>
      </c>
      <c r="C18" s="27"/>
      <c r="D18" s="27"/>
      <c r="E18" s="58">
        <v>52400</v>
      </c>
      <c r="F18" s="58"/>
      <c r="G18" s="59">
        <f>ROUNDUP(((G12*1)/10),0)+1</f>
        <v>8</v>
      </c>
      <c r="H18" s="59"/>
      <c r="I18" s="15">
        <f>G18*E18</f>
        <v>419200</v>
      </c>
    </row>
    <row r="19" spans="1:9" ht="17.100000000000001" customHeight="1" x14ac:dyDescent="0.25">
      <c r="B19" s="28" t="s">
        <v>34</v>
      </c>
      <c r="C19" s="29"/>
      <c r="D19" s="30"/>
      <c r="E19" s="58">
        <v>49900</v>
      </c>
      <c r="F19" s="58"/>
      <c r="G19" s="59">
        <f>ROUNDUP(((G12*1)/8),0)</f>
        <v>9</v>
      </c>
      <c r="H19" s="59"/>
      <c r="I19" s="15">
        <f>G19*E19</f>
        <v>449100</v>
      </c>
    </row>
    <row r="20" spans="1:9" ht="17.100000000000001" customHeight="1" x14ac:dyDescent="0.25">
      <c r="B20" s="28" t="s">
        <v>40</v>
      </c>
      <c r="C20" s="27"/>
      <c r="D20" s="27"/>
      <c r="E20" s="58">
        <v>30000</v>
      </c>
      <c r="F20" s="58"/>
      <c r="G20" s="59">
        <f>ROUNDUP(((G12*4)*(100/2)%/18),0)</f>
        <v>8</v>
      </c>
      <c r="H20" s="59"/>
      <c r="I20" s="15">
        <f>E20*G20</f>
        <v>240000</v>
      </c>
    </row>
    <row r="21" spans="1:9" ht="17.100000000000001" customHeight="1" x14ac:dyDescent="0.25">
      <c r="B21" s="28" t="s">
        <v>46</v>
      </c>
      <c r="C21" s="27"/>
      <c r="D21" s="27"/>
      <c r="E21" s="58">
        <v>9800</v>
      </c>
      <c r="F21" s="58"/>
      <c r="G21" s="59">
        <f>+G12</f>
        <v>70</v>
      </c>
      <c r="H21" s="59"/>
      <c r="I21" s="15">
        <f>E21*G21</f>
        <v>686000</v>
      </c>
    </row>
    <row r="22" spans="1:9" x14ac:dyDescent="0.25">
      <c r="B22" s="63" t="s">
        <v>12</v>
      </c>
      <c r="C22" s="63"/>
      <c r="D22" s="63"/>
      <c r="E22" s="58">
        <v>11500</v>
      </c>
      <c r="F22" s="58"/>
      <c r="G22" s="59">
        <f>+I5</f>
        <v>70</v>
      </c>
      <c r="H22" s="59"/>
      <c r="I22" s="15">
        <f>G22*E22</f>
        <v>805000</v>
      </c>
    </row>
    <row r="23" spans="1:9" x14ac:dyDescent="0.25">
      <c r="B23" s="31" t="s">
        <v>1</v>
      </c>
      <c r="C23" s="31"/>
      <c r="D23" s="31"/>
      <c r="E23" s="59" t="s">
        <v>6</v>
      </c>
      <c r="F23" s="59"/>
      <c r="G23" s="59" t="s">
        <v>6</v>
      </c>
      <c r="H23" s="59"/>
      <c r="I23" s="42" t="s">
        <v>6</v>
      </c>
    </row>
    <row r="24" spans="1:9" x14ac:dyDescent="0.25">
      <c r="B24" s="27" t="s">
        <v>8</v>
      </c>
      <c r="C24" s="27"/>
      <c r="D24" s="27"/>
      <c r="E24" s="58">
        <v>110000</v>
      </c>
      <c r="F24" s="58"/>
      <c r="G24" s="59">
        <f>IF(I5&lt;80,8,ROUND((I5*10%),0))+1</f>
        <v>9</v>
      </c>
      <c r="H24" s="59"/>
      <c r="I24" s="15">
        <f>G24*E24</f>
        <v>990000</v>
      </c>
    </row>
    <row r="25" spans="1:9" ht="15.75" thickBot="1" x14ac:dyDescent="0.3">
      <c r="B25" s="65" t="s">
        <v>16</v>
      </c>
      <c r="C25" s="65"/>
      <c r="D25" s="65"/>
      <c r="E25" s="65"/>
      <c r="F25" s="65"/>
      <c r="G25" s="65"/>
      <c r="H25" s="32"/>
      <c r="I25" s="33">
        <f>SUM(I7:I24)</f>
        <v>11702300</v>
      </c>
    </row>
    <row r="26" spans="1:9" ht="7.5" customHeight="1" thickTop="1" x14ac:dyDescent="0.25">
      <c r="B26" s="34"/>
      <c r="C26" s="34"/>
      <c r="D26" s="34"/>
      <c r="E26" s="15"/>
      <c r="F26" s="15"/>
      <c r="G26" s="32"/>
      <c r="H26" s="32"/>
      <c r="I26" s="35"/>
    </row>
    <row r="27" spans="1:9" x14ac:dyDescent="0.25">
      <c r="B27" s="66" t="s">
        <v>2</v>
      </c>
      <c r="C27" s="66"/>
      <c r="D27" s="66"/>
      <c r="E27" s="66"/>
      <c r="F27" s="66"/>
      <c r="G27" s="66"/>
      <c r="H27" s="66"/>
      <c r="I27" s="66"/>
    </row>
    <row r="28" spans="1:9" ht="4.5" customHeight="1" x14ac:dyDescent="0.25">
      <c r="B28" s="44"/>
      <c r="C28" s="44"/>
      <c r="D28" s="44"/>
      <c r="E28" s="44"/>
      <c r="F28" s="44"/>
      <c r="G28" s="44"/>
      <c r="H28" s="44"/>
      <c r="I28" s="14"/>
    </row>
    <row r="29" spans="1:9" ht="2.25" customHeight="1" x14ac:dyDescent="0.25">
      <c r="B29" s="45"/>
      <c r="C29" s="45"/>
      <c r="D29" s="45"/>
      <c r="E29" s="45"/>
      <c r="F29" s="45"/>
      <c r="G29" s="45"/>
      <c r="H29" s="45"/>
      <c r="I29" s="36"/>
    </row>
    <row r="30" spans="1:9" ht="5.25" customHeight="1" x14ac:dyDescent="0.25">
      <c r="A30" s="4"/>
      <c r="B30" s="37"/>
      <c r="C30" s="37"/>
      <c r="D30" s="37"/>
      <c r="E30" s="37"/>
      <c r="F30" s="37"/>
      <c r="G30" s="37"/>
      <c r="H30" s="37"/>
      <c r="I30" s="38"/>
    </row>
    <row r="31" spans="1:9" x14ac:dyDescent="0.25">
      <c r="A31" s="4"/>
      <c r="B31" s="67" t="s">
        <v>32</v>
      </c>
      <c r="C31" s="67"/>
      <c r="D31" s="67"/>
      <c r="E31" s="46" t="s">
        <v>7</v>
      </c>
      <c r="F31" s="39"/>
      <c r="G31" s="39"/>
      <c r="H31" s="46" t="s">
        <v>0</v>
      </c>
      <c r="I31" s="46" t="s">
        <v>3</v>
      </c>
    </row>
    <row r="32" spans="1:9" ht="15" customHeight="1" x14ac:dyDescent="0.25">
      <c r="B32" s="64" t="s">
        <v>39</v>
      </c>
      <c r="C32" s="64"/>
      <c r="D32" s="64"/>
      <c r="E32" s="58">
        <v>70000</v>
      </c>
      <c r="F32" s="58"/>
      <c r="G32" s="59">
        <v>9</v>
      </c>
      <c r="H32" s="59"/>
      <c r="I32" s="15">
        <f>G32*E32</f>
        <v>630000</v>
      </c>
    </row>
    <row r="33" spans="1:9" ht="18.75" customHeight="1" x14ac:dyDescent="0.25">
      <c r="B33" s="78" t="s">
        <v>44</v>
      </c>
      <c r="C33" s="78"/>
      <c r="D33" s="78"/>
      <c r="E33" s="58">
        <v>1000000</v>
      </c>
      <c r="F33" s="58"/>
      <c r="G33" s="59">
        <v>1</v>
      </c>
      <c r="H33" s="59"/>
      <c r="I33" s="15">
        <f>E33*G33</f>
        <v>1000000</v>
      </c>
    </row>
    <row r="34" spans="1:9" ht="15.75" customHeight="1" x14ac:dyDescent="0.25">
      <c r="A34" s="5"/>
      <c r="B34" s="64" t="s">
        <v>19</v>
      </c>
      <c r="C34" s="64"/>
      <c r="D34" s="64"/>
      <c r="E34" s="58">
        <v>700000</v>
      </c>
      <c r="F34" s="58">
        <v>65000</v>
      </c>
      <c r="G34" s="59">
        <v>1</v>
      </c>
      <c r="H34" s="59"/>
      <c r="I34" s="15">
        <f>E34*G34</f>
        <v>700000</v>
      </c>
    </row>
    <row r="35" spans="1:9" ht="15.75" customHeight="1" x14ac:dyDescent="0.25">
      <c r="A35" s="5"/>
      <c r="B35" s="64" t="s">
        <v>20</v>
      </c>
      <c r="C35" s="64"/>
      <c r="D35" s="64"/>
      <c r="E35" s="58">
        <v>670000</v>
      </c>
      <c r="F35" s="58">
        <v>65000</v>
      </c>
      <c r="G35" s="59">
        <v>1</v>
      </c>
      <c r="H35" s="59"/>
      <c r="I35" s="15">
        <f>E35*G35</f>
        <v>670000</v>
      </c>
    </row>
    <row r="36" spans="1:9" ht="15.75" customHeight="1" x14ac:dyDescent="0.25">
      <c r="A36" s="5"/>
      <c r="B36" s="28" t="s">
        <v>35</v>
      </c>
      <c r="C36" s="28"/>
      <c r="D36" s="28"/>
      <c r="E36" s="58">
        <v>220000</v>
      </c>
      <c r="F36" s="58">
        <v>160000</v>
      </c>
      <c r="G36" s="42"/>
      <c r="H36" s="50">
        <v>2</v>
      </c>
      <c r="I36" s="15">
        <f>E36*H36</f>
        <v>440000</v>
      </c>
    </row>
    <row r="37" spans="1:9" ht="15.75" thickBot="1" x14ac:dyDescent="0.3">
      <c r="A37" s="5"/>
      <c r="B37" s="65" t="s">
        <v>10</v>
      </c>
      <c r="C37" s="65"/>
      <c r="D37" s="65"/>
      <c r="E37" s="65"/>
      <c r="F37" s="65"/>
      <c r="G37" s="65"/>
      <c r="H37" s="32"/>
      <c r="I37" s="33">
        <f>+SUM(I32:I36)</f>
        <v>3440000</v>
      </c>
    </row>
    <row r="38" spans="1:9" ht="16.5" thickTop="1" thickBot="1" x14ac:dyDescent="0.3">
      <c r="A38" s="5"/>
      <c r="B38" s="65" t="s">
        <v>17</v>
      </c>
      <c r="C38" s="65"/>
      <c r="D38" s="65"/>
      <c r="E38" s="65"/>
      <c r="F38" s="65"/>
      <c r="G38" s="65"/>
      <c r="H38" s="32"/>
      <c r="I38" s="33">
        <f>+I37+I25</f>
        <v>15142300</v>
      </c>
    </row>
    <row r="39" spans="1:9" ht="15.75" thickTop="1" x14ac:dyDescent="0.25">
      <c r="A39" s="5"/>
      <c r="B39" s="68"/>
      <c r="C39" s="68"/>
      <c r="D39" s="68"/>
      <c r="E39" s="58"/>
      <c r="F39" s="58"/>
      <c r="G39" s="59"/>
      <c r="H39" s="59"/>
      <c r="I39" s="15"/>
    </row>
    <row r="40" spans="1:9" ht="15.75" x14ac:dyDescent="0.25">
      <c r="A40" s="5"/>
      <c r="B40" s="21" t="s">
        <v>45</v>
      </c>
      <c r="C40" s="21"/>
      <c r="D40" s="21"/>
      <c r="E40" s="41"/>
      <c r="F40" s="41"/>
      <c r="G40" s="42"/>
      <c r="H40" s="42"/>
      <c r="I40" s="15"/>
    </row>
    <row r="41" spans="1:9" x14ac:dyDescent="0.25">
      <c r="A41" s="5"/>
      <c r="B41" s="18" t="s">
        <v>23</v>
      </c>
      <c r="C41" s="18"/>
      <c r="D41" s="18"/>
      <c r="E41" s="69"/>
      <c r="F41" s="69"/>
      <c r="G41" s="69">
        <v>0.3</v>
      </c>
      <c r="H41" s="69"/>
      <c r="I41" s="19">
        <f>+I7*G41</f>
        <v>1197000</v>
      </c>
    </row>
    <row r="42" spans="1:9" x14ac:dyDescent="0.25">
      <c r="A42" s="5"/>
      <c r="B42" s="20" t="s">
        <v>24</v>
      </c>
      <c r="C42" s="20"/>
      <c r="D42" s="20"/>
      <c r="E42" s="69"/>
      <c r="F42" s="69"/>
      <c r="G42" s="69">
        <v>1</v>
      </c>
      <c r="H42" s="69"/>
      <c r="I42" s="19">
        <f>+I9</f>
        <v>406000</v>
      </c>
    </row>
    <row r="43" spans="1:9" hidden="1" x14ac:dyDescent="0.25">
      <c r="A43" s="5"/>
      <c r="B43" s="18" t="s">
        <v>27</v>
      </c>
      <c r="C43" s="18"/>
      <c r="D43" s="18"/>
      <c r="E43" s="69"/>
      <c r="F43" s="69"/>
      <c r="G43" s="69">
        <v>0.3</v>
      </c>
      <c r="H43" s="69"/>
      <c r="I43" s="19"/>
    </row>
    <row r="44" spans="1:9" hidden="1" x14ac:dyDescent="0.25">
      <c r="A44" s="5"/>
      <c r="B44" s="18" t="s">
        <v>28</v>
      </c>
      <c r="C44" s="20"/>
      <c r="D44" s="20"/>
      <c r="E44" s="47"/>
      <c r="F44" s="47"/>
      <c r="G44" s="47"/>
      <c r="H44" s="47">
        <v>0.2</v>
      </c>
      <c r="I44" s="19"/>
    </row>
    <row r="45" spans="1:9" hidden="1" x14ac:dyDescent="0.25">
      <c r="A45" s="5"/>
      <c r="B45" s="20" t="s">
        <v>25</v>
      </c>
      <c r="C45" s="20"/>
      <c r="D45" s="20"/>
      <c r="E45" s="69"/>
      <c r="F45" s="69"/>
      <c r="G45" s="69">
        <v>1</v>
      </c>
      <c r="H45" s="69"/>
      <c r="I45" s="15"/>
    </row>
    <row r="46" spans="1:9" x14ac:dyDescent="0.25">
      <c r="A46" s="5"/>
      <c r="B46" s="20" t="s">
        <v>26</v>
      </c>
      <c r="C46" s="20"/>
      <c r="D46" s="20"/>
      <c r="E46" s="70"/>
      <c r="F46" s="70"/>
      <c r="G46" s="69">
        <v>0.6</v>
      </c>
      <c r="H46" s="69"/>
      <c r="I46" s="15">
        <f>+G46*I33</f>
        <v>600000</v>
      </c>
    </row>
    <row r="47" spans="1:9" ht="15.75" thickBot="1" x14ac:dyDescent="0.3">
      <c r="A47" s="5"/>
      <c r="B47" s="71" t="s">
        <v>21</v>
      </c>
      <c r="C47" s="71"/>
      <c r="D47" s="71"/>
      <c r="E47" s="71"/>
      <c r="F47" s="71"/>
      <c r="G47" s="71"/>
      <c r="H47" s="16"/>
      <c r="I47" s="17">
        <f>+SUM(I41:I46)</f>
        <v>2203000</v>
      </c>
    </row>
    <row r="48" spans="1:9" ht="16.5" thickTop="1" thickBot="1" x14ac:dyDescent="0.3">
      <c r="A48" s="5"/>
      <c r="B48" s="71" t="s">
        <v>22</v>
      </c>
      <c r="C48" s="71"/>
      <c r="D48" s="71"/>
      <c r="E48" s="71"/>
      <c r="F48" s="71"/>
      <c r="G48" s="71"/>
      <c r="H48" s="16"/>
      <c r="I48" s="17">
        <f>+I38-I47</f>
        <v>12939300</v>
      </c>
    </row>
    <row r="49" spans="1:9" ht="15.75" thickTop="1" x14ac:dyDescent="0.25">
      <c r="A49" s="5"/>
      <c r="B49" s="72" t="str">
        <f>IF($A49&gt;0,VLOOKUP($A49,[2]ADICIONALES!$A$1:$C$200,2,FALSE),"")</f>
        <v/>
      </c>
      <c r="C49" s="72"/>
      <c r="D49" s="72"/>
      <c r="E49" s="73" t="str">
        <f>IF($A49&gt;0,VLOOKUP($A49,[2]ADICIONALES!$A$1:$C$200,3,FALSE),"")</f>
        <v/>
      </c>
      <c r="F49" s="73"/>
      <c r="G49" s="10"/>
      <c r="H49" s="40"/>
      <c r="I49" s="6" t="str">
        <f t="shared" ref="I49:I59" si="0">IF($H49&gt;0,E49*H49,"")</f>
        <v/>
      </c>
    </row>
    <row r="50" spans="1:9" x14ac:dyDescent="0.25">
      <c r="A50" s="5"/>
      <c r="B50" s="72" t="str">
        <f>IF($A50&gt;0,VLOOKUP($A50,[2]ADICIONALES!$A$1:$C$200,2,FALSE),"")</f>
        <v/>
      </c>
      <c r="C50" s="72"/>
      <c r="D50" s="72"/>
      <c r="E50" s="73" t="str">
        <f>IF($A50&gt;0,VLOOKUP($A50,[2]ADICIONALES!$A$1:$C$200,3,FALSE),"")</f>
        <v/>
      </c>
      <c r="F50" s="73"/>
      <c r="G50" s="10"/>
      <c r="H50" s="40"/>
      <c r="I50" s="6" t="str">
        <f t="shared" si="0"/>
        <v/>
      </c>
    </row>
    <row r="51" spans="1:9" x14ac:dyDescent="0.25">
      <c r="A51" s="5"/>
      <c r="B51" s="72" t="str">
        <f>IF($A51&gt;0,VLOOKUP($A51,[2]ADICIONALES!$A$1:$C$200,2,FALSE),"")</f>
        <v/>
      </c>
      <c r="C51" s="72"/>
      <c r="D51" s="72"/>
      <c r="E51" s="73" t="str">
        <f>IF($A51&gt;0,VLOOKUP($A51,[2]ADICIONALES!$A$1:$C$200,3,FALSE),"")</f>
        <v/>
      </c>
      <c r="F51" s="73"/>
      <c r="G51" s="10"/>
      <c r="H51" s="40"/>
      <c r="I51" s="6" t="str">
        <f t="shared" si="0"/>
        <v/>
      </c>
    </row>
    <row r="52" spans="1:9" x14ac:dyDescent="0.25">
      <c r="A52" s="5"/>
      <c r="B52" s="72" t="str">
        <f>IF($A52&gt;0,VLOOKUP($A52,[2]ADICIONALES!$A$1:$C$200,2,FALSE),"")</f>
        <v/>
      </c>
      <c r="C52" s="72"/>
      <c r="D52" s="72"/>
      <c r="E52" s="73" t="str">
        <f>IF($A52&gt;0,VLOOKUP($A52,[2]ADICIONALES!$A$1:$C$200,3,FALSE),"")</f>
        <v/>
      </c>
      <c r="F52" s="73"/>
      <c r="G52" s="10"/>
      <c r="H52" s="40"/>
      <c r="I52" s="6" t="str">
        <f t="shared" si="0"/>
        <v/>
      </c>
    </row>
    <row r="53" spans="1:9" x14ac:dyDescent="0.25">
      <c r="A53" s="5"/>
      <c r="B53" s="72" t="str">
        <f>IF($A53&gt;0,VLOOKUP($A53,[2]ADICIONALES!$A$1:$C$200,2,FALSE),"")</f>
        <v/>
      </c>
      <c r="C53" s="72"/>
      <c r="D53" s="72"/>
      <c r="E53" s="73" t="str">
        <f>IF($A53&gt;0,VLOOKUP($A53,[2]ADICIONALES!$A$1:$C$200,3,FALSE),"")</f>
        <v/>
      </c>
      <c r="F53" s="73"/>
      <c r="G53" s="10"/>
      <c r="H53" s="40"/>
      <c r="I53" s="6" t="str">
        <f t="shared" si="0"/>
        <v/>
      </c>
    </row>
    <row r="54" spans="1:9" x14ac:dyDescent="0.25">
      <c r="A54" s="5"/>
      <c r="B54" s="72" t="str">
        <f>IF($A54&gt;0,VLOOKUP($A54,[2]ADICIONALES!$A$1:$C$200,2,FALSE),"")</f>
        <v/>
      </c>
      <c r="C54" s="72"/>
      <c r="D54" s="72"/>
      <c r="E54" s="73" t="str">
        <f>IF($A54&gt;0,VLOOKUP($A54,[2]ADICIONALES!$A$1:$C$200,3,FALSE),"")</f>
        <v/>
      </c>
      <c r="F54" s="73"/>
      <c r="G54" s="10"/>
      <c r="H54" s="40"/>
      <c r="I54" s="6" t="str">
        <f t="shared" si="0"/>
        <v/>
      </c>
    </row>
    <row r="55" spans="1:9" x14ac:dyDescent="0.25">
      <c r="A55" s="5"/>
      <c r="B55" s="72" t="str">
        <f>IF($A55&gt;0,VLOOKUP($A55,[2]ADICIONALES!$A$1:$C$200,2,FALSE),"")</f>
        <v/>
      </c>
      <c r="C55" s="72"/>
      <c r="D55" s="72"/>
      <c r="E55" s="73" t="str">
        <f>IF($A55&gt;0,VLOOKUP($A55,[2]ADICIONALES!$A$1:$C$200,3,FALSE),"")</f>
        <v/>
      </c>
      <c r="F55" s="73"/>
      <c r="G55" s="10"/>
      <c r="H55" s="40"/>
      <c r="I55" s="6" t="str">
        <f t="shared" si="0"/>
        <v/>
      </c>
    </row>
    <row r="56" spans="1:9" x14ac:dyDescent="0.25">
      <c r="A56" s="5"/>
      <c r="B56" s="72" t="str">
        <f>IF($A56&gt;0,VLOOKUP($A56,[2]ADICIONALES!$A$1:$C$200,2,FALSE),"")</f>
        <v/>
      </c>
      <c r="C56" s="72"/>
      <c r="D56" s="72"/>
      <c r="E56" s="73" t="str">
        <f>IF($A56&gt;0,VLOOKUP($A56,[2]ADICIONALES!$A$1:$C$200,3,FALSE),"")</f>
        <v/>
      </c>
      <c r="F56" s="73"/>
      <c r="G56" s="10"/>
      <c r="H56" s="40"/>
      <c r="I56" s="6" t="str">
        <f t="shared" si="0"/>
        <v/>
      </c>
    </row>
    <row r="57" spans="1:9" x14ac:dyDescent="0.25">
      <c r="A57" s="5"/>
      <c r="B57" s="72" t="str">
        <f>IF($A57&gt;0,VLOOKUP($A57,[2]ADICIONALES!$A$1:$C$200,2,FALSE),"")</f>
        <v/>
      </c>
      <c r="C57" s="72"/>
      <c r="D57" s="72"/>
      <c r="E57" s="73" t="str">
        <f>IF($A57&gt;0,VLOOKUP($A57,[2]ADICIONALES!$A$1:$C$200,3,FALSE),"")</f>
        <v/>
      </c>
      <c r="F57" s="73"/>
      <c r="G57" s="10"/>
      <c r="H57" s="40"/>
      <c r="I57" s="6" t="str">
        <f t="shared" si="0"/>
        <v/>
      </c>
    </row>
    <row r="58" spans="1:9" x14ac:dyDescent="0.25">
      <c r="A58" s="5"/>
      <c r="B58" s="72" t="str">
        <f>IF($A58&gt;0,VLOOKUP($A58,[2]ADICIONALES!$A$1:$C$200,2,FALSE),"")</f>
        <v/>
      </c>
      <c r="C58" s="72"/>
      <c r="D58" s="72"/>
      <c r="E58" s="73" t="str">
        <f>IF($A58&gt;0,VLOOKUP($A58,[2]ADICIONALES!$A$1:$C$200,3,FALSE),"")</f>
        <v/>
      </c>
      <c r="F58" s="73"/>
      <c r="G58" s="10"/>
      <c r="H58" s="40"/>
      <c r="I58" s="6" t="str">
        <f t="shared" si="0"/>
        <v/>
      </c>
    </row>
    <row r="59" spans="1:9" x14ac:dyDescent="0.25">
      <c r="A59" s="5"/>
      <c r="B59" s="72" t="str">
        <f>IF($A59&gt;0,VLOOKUP($A59,[2]ADICIONALES!$A$1:$C$200,2,FALSE),"")</f>
        <v/>
      </c>
      <c r="C59" s="72"/>
      <c r="D59" s="72"/>
      <c r="E59" s="73" t="str">
        <f>IF($A59&gt;0,VLOOKUP($A59,[2]ADICIONALES!$A$1:$C$200,3,FALSE),"")</f>
        <v/>
      </c>
      <c r="F59" s="73"/>
      <c r="G59" s="10"/>
      <c r="H59" s="40"/>
      <c r="I59" s="6" t="str">
        <f t="shared" si="0"/>
        <v/>
      </c>
    </row>
    <row r="60" spans="1:9" s="9" customFormat="1" x14ac:dyDescent="0.25">
      <c r="A60" s="5"/>
      <c r="B60" s="72" t="str">
        <f>IF($A60&gt;0,VLOOKUP($A60,[2]ADICIONALES!$A$1:$C$200,2,FALSE),"")</f>
        <v/>
      </c>
      <c r="C60" s="72"/>
      <c r="D60" s="72"/>
      <c r="E60" s="74"/>
      <c r="F60" s="74"/>
      <c r="G60" s="7"/>
      <c r="H60" s="40"/>
      <c r="I60" s="8"/>
    </row>
    <row r="61" spans="1:9" x14ac:dyDescent="0.25">
      <c r="E61" s="75"/>
      <c r="F61" s="75"/>
      <c r="G61" s="10"/>
      <c r="H61" s="40"/>
    </row>
    <row r="62" spans="1:9" s="3" customFormat="1" x14ac:dyDescent="0.25">
      <c r="A62" s="1"/>
      <c r="B62" s="1"/>
      <c r="C62" s="1"/>
      <c r="D62" s="1"/>
      <c r="E62" s="75"/>
      <c r="F62" s="75"/>
      <c r="G62" s="10"/>
      <c r="H62" s="40"/>
    </row>
    <row r="63" spans="1:9" s="3" customFormat="1" x14ac:dyDescent="0.25">
      <c r="A63" s="1"/>
      <c r="B63" s="1"/>
      <c r="C63" s="1"/>
      <c r="D63" s="1"/>
      <c r="E63" s="75"/>
      <c r="F63" s="75"/>
      <c r="G63" s="10"/>
      <c r="H63" s="40"/>
    </row>
    <row r="64" spans="1:9" s="3" customFormat="1" x14ac:dyDescent="0.25">
      <c r="A64" s="1"/>
      <c r="B64" s="1"/>
      <c r="C64" s="1"/>
      <c r="D64" s="1"/>
      <c r="E64" s="75"/>
      <c r="F64" s="75"/>
      <c r="G64" s="10"/>
      <c r="H64" s="40"/>
    </row>
    <row r="65" spans="1:8" s="3" customFormat="1" x14ac:dyDescent="0.25">
      <c r="A65" s="1"/>
      <c r="B65" s="1"/>
      <c r="C65" s="1"/>
      <c r="D65" s="1"/>
      <c r="E65" s="75"/>
      <c r="F65" s="75"/>
      <c r="G65" s="10"/>
      <c r="H65" s="40"/>
    </row>
    <row r="66" spans="1:8" s="3" customFormat="1" x14ac:dyDescent="0.25">
      <c r="A66" s="1"/>
      <c r="B66" s="1"/>
      <c r="C66" s="1"/>
      <c r="D66" s="1"/>
      <c r="E66" s="75"/>
      <c r="F66" s="75"/>
      <c r="G66" s="10"/>
      <c r="H66" s="40"/>
    </row>
    <row r="67" spans="1:8" s="3" customFormat="1" x14ac:dyDescent="0.25">
      <c r="A67" s="1"/>
      <c r="B67" s="1"/>
      <c r="C67" s="1"/>
      <c r="D67" s="1"/>
      <c r="E67" s="75"/>
      <c r="F67" s="75"/>
      <c r="G67" s="10"/>
      <c r="H67" s="40"/>
    </row>
    <row r="68" spans="1:8" s="3" customFormat="1" x14ac:dyDescent="0.25">
      <c r="A68" s="1"/>
      <c r="B68" s="1"/>
      <c r="C68" s="1"/>
      <c r="D68" s="1"/>
      <c r="E68" s="75"/>
      <c r="F68" s="75"/>
      <c r="G68" s="10"/>
      <c r="H68" s="40"/>
    </row>
    <row r="69" spans="1:8" s="3" customFormat="1" x14ac:dyDescent="0.25">
      <c r="A69" s="1"/>
      <c r="B69" s="1"/>
      <c r="C69" s="1"/>
      <c r="D69" s="1"/>
      <c r="E69" s="75"/>
      <c r="F69" s="75"/>
      <c r="G69" s="10"/>
      <c r="H69" s="40"/>
    </row>
    <row r="70" spans="1:8" s="3" customFormat="1" x14ac:dyDescent="0.25">
      <c r="A70" s="1"/>
      <c r="B70" s="1"/>
      <c r="C70" s="1"/>
      <c r="D70" s="1"/>
      <c r="E70" s="75"/>
      <c r="F70" s="75"/>
      <c r="G70" s="10"/>
      <c r="H70" s="40"/>
    </row>
    <row r="71" spans="1:8" s="3" customFormat="1" x14ac:dyDescent="0.25">
      <c r="A71" s="1"/>
      <c r="B71" s="1"/>
      <c r="C71" s="1"/>
      <c r="D71" s="1"/>
      <c r="E71" s="75"/>
      <c r="F71" s="75"/>
      <c r="G71" s="10"/>
      <c r="H71" s="40"/>
    </row>
    <row r="72" spans="1:8" s="3" customFormat="1" x14ac:dyDescent="0.25">
      <c r="A72" s="1"/>
      <c r="B72" s="1"/>
      <c r="C72" s="1"/>
      <c r="D72" s="1"/>
      <c r="E72" s="75"/>
      <c r="F72" s="75"/>
      <c r="G72" s="10"/>
      <c r="H72" s="40"/>
    </row>
    <row r="73" spans="1:8" s="3" customFormat="1" x14ac:dyDescent="0.25">
      <c r="A73" s="1"/>
      <c r="B73" s="1"/>
      <c r="C73" s="1"/>
      <c r="D73" s="1"/>
      <c r="E73" s="75"/>
      <c r="F73" s="75"/>
      <c r="G73" s="10"/>
      <c r="H73" s="40"/>
    </row>
    <row r="74" spans="1:8" s="3" customFormat="1" x14ac:dyDescent="0.25">
      <c r="A74" s="1"/>
      <c r="B74" s="1"/>
      <c r="C74" s="1"/>
      <c r="D74" s="1"/>
      <c r="E74" s="75"/>
      <c r="F74" s="75"/>
      <c r="G74" s="10"/>
      <c r="H74" s="40"/>
    </row>
    <row r="75" spans="1:8" s="3" customFormat="1" x14ac:dyDescent="0.25">
      <c r="A75" s="1"/>
      <c r="B75" s="1"/>
      <c r="C75" s="1"/>
      <c r="D75" s="1"/>
      <c r="E75" s="75"/>
      <c r="F75" s="75"/>
      <c r="G75" s="10"/>
      <c r="H75" s="40"/>
    </row>
    <row r="76" spans="1:8" s="3" customFormat="1" x14ac:dyDescent="0.25">
      <c r="A76" s="1"/>
      <c r="B76" s="1"/>
      <c r="C76" s="1"/>
      <c r="D76" s="1"/>
      <c r="E76" s="75"/>
      <c r="F76" s="75"/>
      <c r="G76" s="10"/>
      <c r="H76" s="40"/>
    </row>
    <row r="77" spans="1:8" s="3" customFormat="1" x14ac:dyDescent="0.25">
      <c r="A77" s="1"/>
      <c r="B77" s="1"/>
      <c r="C77" s="1"/>
      <c r="D77" s="1"/>
      <c r="E77" s="75"/>
      <c r="F77" s="75"/>
      <c r="G77" s="10"/>
      <c r="H77" s="40"/>
    </row>
    <row r="78" spans="1:8" s="3" customFormat="1" x14ac:dyDescent="0.25">
      <c r="A78" s="1"/>
      <c r="B78" s="1"/>
      <c r="C78" s="1"/>
      <c r="D78" s="1"/>
      <c r="E78" s="75"/>
      <c r="F78" s="75"/>
      <c r="G78" s="10"/>
      <c r="H78" s="40"/>
    </row>
    <row r="79" spans="1:8" s="3" customFormat="1" x14ac:dyDescent="0.25">
      <c r="A79" s="1"/>
      <c r="B79" s="1"/>
      <c r="C79" s="1"/>
      <c r="D79" s="1"/>
      <c r="E79" s="75"/>
      <c r="F79" s="75"/>
      <c r="G79" s="10"/>
      <c r="H79" s="40"/>
    </row>
    <row r="80" spans="1:8" s="3" customFormat="1" x14ac:dyDescent="0.25">
      <c r="A80" s="1"/>
      <c r="B80" s="1"/>
      <c r="C80" s="1"/>
      <c r="D80" s="1"/>
      <c r="E80" s="75"/>
      <c r="F80" s="75"/>
      <c r="G80" s="10"/>
      <c r="H80" s="40"/>
    </row>
    <row r="81" spans="1:8" s="3" customFormat="1" x14ac:dyDescent="0.25">
      <c r="A81" s="1"/>
      <c r="B81" s="1"/>
      <c r="C81" s="1"/>
      <c r="D81" s="1"/>
      <c r="E81" s="75"/>
      <c r="F81" s="75"/>
      <c r="G81" s="10"/>
      <c r="H81" s="40"/>
    </row>
    <row r="82" spans="1:8" s="3" customFormat="1" x14ac:dyDescent="0.25">
      <c r="A82" s="1"/>
      <c r="B82" s="1"/>
      <c r="C82" s="1"/>
      <c r="D82" s="1"/>
      <c r="E82" s="75"/>
      <c r="F82" s="75"/>
      <c r="G82" s="10"/>
      <c r="H82" s="40"/>
    </row>
    <row r="83" spans="1:8" s="3" customFormat="1" x14ac:dyDescent="0.25">
      <c r="A83" s="1"/>
      <c r="B83" s="1"/>
      <c r="C83" s="1"/>
      <c r="D83" s="1"/>
      <c r="E83" s="75"/>
      <c r="F83" s="75"/>
      <c r="G83" s="10"/>
      <c r="H83" s="40"/>
    </row>
    <row r="84" spans="1:8" s="3" customFormat="1" x14ac:dyDescent="0.25">
      <c r="A84" s="1"/>
      <c r="B84" s="1"/>
      <c r="C84" s="1"/>
      <c r="D84" s="1"/>
      <c r="E84" s="75"/>
      <c r="F84" s="75"/>
      <c r="G84" s="10"/>
      <c r="H84" s="40"/>
    </row>
    <row r="85" spans="1:8" s="3" customFormat="1" x14ac:dyDescent="0.25">
      <c r="A85" s="1"/>
      <c r="B85" s="1"/>
      <c r="C85" s="1"/>
      <c r="D85" s="1"/>
      <c r="E85" s="75"/>
      <c r="F85" s="75"/>
      <c r="G85" s="10"/>
      <c r="H85" s="40"/>
    </row>
    <row r="86" spans="1:8" s="3" customFormat="1" x14ac:dyDescent="0.25">
      <c r="A86" s="1"/>
      <c r="B86" s="1"/>
      <c r="C86" s="1"/>
      <c r="D86" s="1"/>
      <c r="E86" s="75"/>
      <c r="F86" s="75"/>
      <c r="G86" s="10"/>
      <c r="H86" s="40"/>
    </row>
    <row r="87" spans="1:8" s="3" customFormat="1" x14ac:dyDescent="0.25">
      <c r="A87" s="1"/>
      <c r="B87" s="1"/>
      <c r="C87" s="1"/>
      <c r="D87" s="1"/>
      <c r="E87" s="75"/>
      <c r="F87" s="75"/>
      <c r="G87" s="10"/>
      <c r="H87" s="40"/>
    </row>
    <row r="88" spans="1:8" s="3" customFormat="1" x14ac:dyDescent="0.25">
      <c r="A88" s="1"/>
      <c r="B88" s="1"/>
      <c r="C88" s="1"/>
      <c r="D88" s="1"/>
      <c r="E88" s="75"/>
      <c r="F88" s="75"/>
      <c r="G88" s="10"/>
      <c r="H88" s="40"/>
    </row>
    <row r="89" spans="1:8" s="3" customFormat="1" x14ac:dyDescent="0.25">
      <c r="A89" s="1"/>
      <c r="B89" s="1"/>
      <c r="C89" s="1"/>
      <c r="D89" s="1"/>
      <c r="E89" s="75"/>
      <c r="F89" s="75"/>
      <c r="G89" s="10"/>
      <c r="H89" s="40"/>
    </row>
    <row r="90" spans="1:8" s="3" customFormat="1" x14ac:dyDescent="0.25">
      <c r="A90" s="1"/>
      <c r="B90" s="1"/>
      <c r="C90" s="1"/>
      <c r="D90" s="1"/>
      <c r="E90" s="75"/>
      <c r="F90" s="75"/>
      <c r="G90" s="10"/>
      <c r="H90" s="40"/>
    </row>
    <row r="91" spans="1:8" s="3" customFormat="1" x14ac:dyDescent="0.25">
      <c r="A91" s="1"/>
      <c r="B91" s="1"/>
      <c r="C91" s="1"/>
      <c r="D91" s="1"/>
      <c r="E91" s="75"/>
      <c r="F91" s="75"/>
      <c r="G91" s="10"/>
      <c r="H91" s="40"/>
    </row>
    <row r="92" spans="1:8" s="3" customFormat="1" x14ac:dyDescent="0.25">
      <c r="A92" s="1"/>
      <c r="B92" s="1"/>
      <c r="C92" s="1"/>
      <c r="D92" s="1"/>
      <c r="E92" s="75"/>
      <c r="F92" s="75"/>
      <c r="G92" s="10"/>
      <c r="H92" s="40"/>
    </row>
    <row r="93" spans="1:8" s="3" customFormat="1" x14ac:dyDescent="0.25">
      <c r="A93" s="1"/>
      <c r="B93" s="1"/>
      <c r="C93" s="1"/>
      <c r="D93" s="1"/>
      <c r="E93" s="75"/>
      <c r="F93" s="75"/>
      <c r="G93" s="10"/>
      <c r="H93" s="40"/>
    </row>
    <row r="94" spans="1:8" s="3" customFormat="1" x14ac:dyDescent="0.25">
      <c r="A94" s="1"/>
      <c r="B94" s="1"/>
      <c r="C94" s="1"/>
      <c r="D94" s="1"/>
      <c r="E94" s="75"/>
      <c r="F94" s="75"/>
      <c r="G94" s="10"/>
      <c r="H94" s="40"/>
    </row>
    <row r="95" spans="1:8" s="3" customFormat="1" x14ac:dyDescent="0.25">
      <c r="A95" s="1"/>
      <c r="B95" s="1"/>
      <c r="C95" s="1"/>
      <c r="D95" s="1"/>
      <c r="E95" s="75"/>
      <c r="F95" s="75"/>
      <c r="G95" s="10"/>
      <c r="H95" s="40"/>
    </row>
    <row r="96" spans="1:8" s="3" customFormat="1" x14ac:dyDescent="0.25">
      <c r="A96" s="1"/>
      <c r="B96" s="1"/>
      <c r="C96" s="1"/>
      <c r="D96" s="1"/>
      <c r="E96" s="75"/>
      <c r="F96" s="75"/>
      <c r="G96" s="10"/>
      <c r="H96" s="40"/>
    </row>
    <row r="97" spans="1:8" s="3" customFormat="1" x14ac:dyDescent="0.25">
      <c r="A97" s="1"/>
      <c r="B97" s="1"/>
      <c r="C97" s="1"/>
      <c r="D97" s="1"/>
      <c r="E97" s="75"/>
      <c r="F97" s="75"/>
      <c r="G97" s="10"/>
      <c r="H97" s="40"/>
    </row>
    <row r="98" spans="1:8" s="3" customFormat="1" x14ac:dyDescent="0.25">
      <c r="A98" s="1"/>
      <c r="B98" s="1"/>
      <c r="C98" s="1"/>
      <c r="D98" s="1"/>
      <c r="E98" s="75"/>
      <c r="F98" s="75"/>
      <c r="G98" s="10"/>
      <c r="H98" s="40"/>
    </row>
    <row r="99" spans="1:8" s="3" customFormat="1" x14ac:dyDescent="0.25">
      <c r="A99" s="1"/>
      <c r="B99" s="1"/>
      <c r="C99" s="1"/>
      <c r="D99" s="1"/>
      <c r="E99" s="75"/>
      <c r="F99" s="75"/>
      <c r="G99" s="10"/>
      <c r="H99" s="40"/>
    </row>
    <row r="100" spans="1:8" s="3" customFormat="1" x14ac:dyDescent="0.25">
      <c r="A100" s="1"/>
      <c r="B100" s="1"/>
      <c r="C100" s="1"/>
      <c r="D100" s="1"/>
      <c r="E100" s="75"/>
      <c r="F100" s="75"/>
      <c r="G100" s="10"/>
      <c r="H100" s="40"/>
    </row>
    <row r="101" spans="1:8" s="3" customFormat="1" x14ac:dyDescent="0.25">
      <c r="A101" s="1"/>
      <c r="B101" s="1"/>
      <c r="C101" s="1"/>
      <c r="D101" s="1"/>
      <c r="E101" s="75"/>
      <c r="F101" s="75"/>
      <c r="G101" s="10"/>
      <c r="H101" s="40"/>
    </row>
    <row r="102" spans="1:8" s="3" customFormat="1" x14ac:dyDescent="0.25">
      <c r="A102" s="1"/>
      <c r="B102" s="1"/>
      <c r="C102" s="1"/>
      <c r="D102" s="1"/>
      <c r="E102" s="75"/>
      <c r="F102" s="75"/>
      <c r="G102" s="10"/>
      <c r="H102" s="40"/>
    </row>
    <row r="103" spans="1:8" s="3" customFormat="1" x14ac:dyDescent="0.25">
      <c r="A103" s="1"/>
      <c r="B103" s="1"/>
      <c r="C103" s="1"/>
      <c r="D103" s="1"/>
      <c r="E103" s="75"/>
      <c r="F103" s="75"/>
      <c r="G103" s="10"/>
      <c r="H103" s="40"/>
    </row>
    <row r="104" spans="1:8" s="3" customFormat="1" x14ac:dyDescent="0.25">
      <c r="A104" s="1"/>
      <c r="B104" s="1"/>
      <c r="C104" s="1"/>
      <c r="D104" s="1"/>
      <c r="E104" s="75"/>
      <c r="F104" s="75"/>
      <c r="G104" s="10"/>
      <c r="H104" s="40"/>
    </row>
    <row r="105" spans="1:8" s="3" customFormat="1" x14ac:dyDescent="0.25">
      <c r="A105" s="1"/>
      <c r="B105" s="1"/>
      <c r="C105" s="1"/>
      <c r="D105" s="1"/>
      <c r="E105" s="75"/>
      <c r="F105" s="75"/>
      <c r="G105" s="10"/>
      <c r="H105" s="40"/>
    </row>
    <row r="106" spans="1:8" s="3" customFormat="1" x14ac:dyDescent="0.25">
      <c r="A106" s="1"/>
      <c r="B106" s="1"/>
      <c r="C106" s="1"/>
      <c r="D106" s="1"/>
      <c r="E106" s="75"/>
      <c r="F106" s="75"/>
      <c r="G106" s="10"/>
      <c r="H106" s="40"/>
    </row>
    <row r="107" spans="1:8" s="3" customFormat="1" x14ac:dyDescent="0.25">
      <c r="A107" s="1"/>
      <c r="B107" s="1"/>
      <c r="C107" s="1"/>
      <c r="D107" s="1"/>
      <c r="E107" s="75"/>
      <c r="F107" s="75"/>
      <c r="G107" s="10"/>
      <c r="H107" s="40"/>
    </row>
    <row r="108" spans="1:8" s="3" customFormat="1" x14ac:dyDescent="0.25">
      <c r="A108" s="1"/>
      <c r="B108" s="1"/>
      <c r="C108" s="1"/>
      <c r="D108" s="1"/>
      <c r="E108" s="75"/>
      <c r="F108" s="75"/>
      <c r="G108" s="10"/>
      <c r="H108" s="40"/>
    </row>
    <row r="109" spans="1:8" s="3" customFormat="1" x14ac:dyDescent="0.25">
      <c r="A109" s="1"/>
      <c r="B109" s="1"/>
      <c r="C109" s="1"/>
      <c r="D109" s="1"/>
      <c r="E109" s="75"/>
      <c r="F109" s="75"/>
      <c r="G109" s="10"/>
      <c r="H109" s="40"/>
    </row>
    <row r="110" spans="1:8" s="3" customFormat="1" x14ac:dyDescent="0.25">
      <c r="A110" s="1"/>
      <c r="B110" s="1"/>
      <c r="C110" s="1"/>
      <c r="D110" s="1"/>
      <c r="E110" s="75"/>
      <c r="F110" s="75"/>
      <c r="G110" s="10"/>
      <c r="H110" s="40"/>
    </row>
    <row r="111" spans="1:8" s="3" customFormat="1" x14ac:dyDescent="0.25">
      <c r="A111" s="1"/>
      <c r="B111" s="1"/>
      <c r="C111" s="1"/>
      <c r="D111" s="1"/>
      <c r="E111" s="75"/>
      <c r="F111" s="75"/>
      <c r="G111" s="10"/>
      <c r="H111" s="40"/>
    </row>
    <row r="112" spans="1:8" s="3" customFormat="1" x14ac:dyDescent="0.25">
      <c r="A112" s="1"/>
      <c r="B112" s="1"/>
      <c r="C112" s="1"/>
      <c r="D112" s="1"/>
      <c r="E112" s="75"/>
      <c r="F112" s="75"/>
      <c r="G112" s="10"/>
      <c r="H112" s="40"/>
    </row>
    <row r="113" spans="1:8" s="3" customFormat="1" x14ac:dyDescent="0.25">
      <c r="A113" s="1"/>
      <c r="B113" s="1"/>
      <c r="C113" s="1"/>
      <c r="D113" s="1"/>
      <c r="E113" s="75"/>
      <c r="F113" s="75"/>
      <c r="G113" s="10"/>
      <c r="H113" s="40"/>
    </row>
    <row r="114" spans="1:8" s="3" customFormat="1" x14ac:dyDescent="0.25">
      <c r="A114" s="1"/>
      <c r="B114" s="1"/>
      <c r="C114" s="1"/>
      <c r="D114" s="1"/>
      <c r="E114" s="75"/>
      <c r="F114" s="75"/>
      <c r="G114" s="10"/>
      <c r="H114" s="40"/>
    </row>
    <row r="115" spans="1:8" s="3" customFormat="1" x14ac:dyDescent="0.25">
      <c r="A115" s="1"/>
      <c r="B115" s="1"/>
      <c r="C115" s="1"/>
      <c r="D115" s="1"/>
      <c r="E115" s="75"/>
      <c r="F115" s="75"/>
      <c r="G115" s="10"/>
      <c r="H115" s="40"/>
    </row>
    <row r="116" spans="1:8" s="3" customFormat="1" x14ac:dyDescent="0.25">
      <c r="A116" s="1"/>
      <c r="B116" s="1"/>
      <c r="C116" s="1"/>
      <c r="D116" s="1"/>
      <c r="E116" s="75"/>
      <c r="F116" s="75"/>
      <c r="G116" s="10"/>
      <c r="H116" s="40"/>
    </row>
    <row r="117" spans="1:8" s="3" customFormat="1" x14ac:dyDescent="0.25">
      <c r="A117" s="1"/>
      <c r="B117" s="1"/>
      <c r="C117" s="1"/>
      <c r="D117" s="1"/>
      <c r="E117" s="75"/>
      <c r="F117" s="75"/>
      <c r="G117" s="10"/>
      <c r="H117" s="40"/>
    </row>
    <row r="118" spans="1:8" s="3" customFormat="1" x14ac:dyDescent="0.25">
      <c r="A118" s="1"/>
      <c r="B118" s="1"/>
      <c r="C118" s="1"/>
      <c r="D118" s="1"/>
      <c r="E118" s="75"/>
      <c r="F118" s="75"/>
      <c r="G118" s="10"/>
      <c r="H118" s="40"/>
    </row>
    <row r="119" spans="1:8" s="3" customFormat="1" x14ac:dyDescent="0.25">
      <c r="A119" s="1"/>
      <c r="B119" s="1"/>
      <c r="C119" s="1"/>
      <c r="D119" s="1"/>
      <c r="E119" s="75"/>
      <c r="F119" s="75"/>
      <c r="G119" s="10"/>
      <c r="H119" s="40"/>
    </row>
    <row r="120" spans="1:8" s="3" customFormat="1" x14ac:dyDescent="0.25">
      <c r="A120" s="1"/>
      <c r="B120" s="1"/>
      <c r="C120" s="1"/>
      <c r="D120" s="1"/>
      <c r="E120" s="75"/>
      <c r="F120" s="75"/>
      <c r="G120" s="10"/>
      <c r="H120" s="40"/>
    </row>
    <row r="121" spans="1:8" s="3" customFormat="1" x14ac:dyDescent="0.25">
      <c r="A121" s="1"/>
      <c r="B121" s="1"/>
      <c r="C121" s="1"/>
      <c r="D121" s="1"/>
      <c r="E121" s="75"/>
      <c r="F121" s="75"/>
      <c r="G121" s="10"/>
      <c r="H121" s="40"/>
    </row>
    <row r="122" spans="1:8" s="3" customFormat="1" x14ac:dyDescent="0.25">
      <c r="A122" s="1"/>
      <c r="B122" s="1"/>
      <c r="C122" s="1"/>
      <c r="D122" s="1"/>
      <c r="E122" s="75"/>
      <c r="F122" s="75"/>
      <c r="G122" s="10"/>
      <c r="H122" s="40"/>
    </row>
    <row r="123" spans="1:8" s="3" customFormat="1" x14ac:dyDescent="0.25">
      <c r="A123" s="1"/>
      <c r="B123" s="1"/>
      <c r="C123" s="1"/>
      <c r="D123" s="1"/>
      <c r="E123" s="75"/>
      <c r="F123" s="75"/>
      <c r="G123" s="10"/>
      <c r="H123" s="40"/>
    </row>
    <row r="124" spans="1:8" s="3" customFormat="1" x14ac:dyDescent="0.25">
      <c r="A124" s="1"/>
      <c r="B124" s="1"/>
      <c r="C124" s="1"/>
      <c r="D124" s="1"/>
      <c r="E124" s="75"/>
      <c r="F124" s="75"/>
      <c r="G124" s="10"/>
      <c r="H124" s="40"/>
    </row>
    <row r="125" spans="1:8" s="3" customFormat="1" x14ac:dyDescent="0.25">
      <c r="A125" s="1"/>
      <c r="B125" s="1"/>
      <c r="C125" s="1"/>
      <c r="D125" s="1"/>
      <c r="E125" s="75"/>
      <c r="F125" s="75"/>
      <c r="G125" s="10"/>
      <c r="H125" s="40"/>
    </row>
    <row r="126" spans="1:8" s="3" customFormat="1" x14ac:dyDescent="0.25">
      <c r="A126" s="1"/>
      <c r="B126" s="1"/>
      <c r="C126" s="1"/>
      <c r="D126" s="1"/>
      <c r="E126" s="75"/>
      <c r="F126" s="75"/>
      <c r="G126" s="10"/>
      <c r="H126" s="40"/>
    </row>
    <row r="127" spans="1:8" s="3" customFormat="1" x14ac:dyDescent="0.25">
      <c r="A127" s="1"/>
      <c r="B127" s="1"/>
      <c r="C127" s="1"/>
      <c r="D127" s="1"/>
      <c r="E127" s="75"/>
      <c r="F127" s="75"/>
      <c r="G127" s="10"/>
      <c r="H127" s="40"/>
    </row>
    <row r="128" spans="1:8" s="3" customFormat="1" x14ac:dyDescent="0.25">
      <c r="A128" s="1"/>
      <c r="B128" s="1"/>
      <c r="C128" s="1"/>
      <c r="D128" s="1"/>
      <c r="E128" s="75"/>
      <c r="F128" s="75"/>
      <c r="G128" s="10"/>
      <c r="H128" s="40"/>
    </row>
    <row r="129" spans="1:8" s="3" customFormat="1" x14ac:dyDescent="0.25">
      <c r="A129" s="1"/>
      <c r="B129" s="1"/>
      <c r="C129" s="1"/>
      <c r="D129" s="1"/>
      <c r="E129" s="75"/>
      <c r="F129" s="75"/>
      <c r="G129" s="10"/>
      <c r="H129" s="40"/>
    </row>
    <row r="130" spans="1:8" s="3" customFormat="1" x14ac:dyDescent="0.25">
      <c r="A130" s="1"/>
      <c r="B130" s="1"/>
      <c r="C130" s="1"/>
      <c r="D130" s="1"/>
      <c r="E130" s="75"/>
      <c r="F130" s="75"/>
      <c r="G130" s="10"/>
      <c r="H130" s="40"/>
    </row>
    <row r="131" spans="1:8" s="3" customFormat="1" x14ac:dyDescent="0.25">
      <c r="A131" s="1"/>
      <c r="B131" s="1"/>
      <c r="C131" s="1"/>
      <c r="D131" s="1"/>
      <c r="E131" s="75"/>
      <c r="F131" s="75"/>
      <c r="G131" s="10"/>
      <c r="H131" s="40"/>
    </row>
    <row r="132" spans="1:8" s="3" customFormat="1" x14ac:dyDescent="0.25">
      <c r="A132" s="1"/>
      <c r="B132" s="1"/>
      <c r="C132" s="1"/>
      <c r="D132" s="1"/>
      <c r="E132" s="75"/>
      <c r="F132" s="75"/>
      <c r="G132" s="10"/>
      <c r="H132" s="40"/>
    </row>
    <row r="133" spans="1:8" s="3" customFormat="1" x14ac:dyDescent="0.25">
      <c r="A133" s="1"/>
      <c r="B133" s="1"/>
      <c r="C133" s="1"/>
      <c r="D133" s="1"/>
      <c r="E133" s="75"/>
      <c r="F133" s="75"/>
      <c r="G133" s="10"/>
      <c r="H133" s="40"/>
    </row>
    <row r="134" spans="1:8" s="3" customFormat="1" x14ac:dyDescent="0.25">
      <c r="A134" s="1"/>
      <c r="B134" s="1"/>
      <c r="C134" s="1"/>
      <c r="D134" s="1"/>
      <c r="E134" s="75"/>
      <c r="F134" s="75"/>
      <c r="G134" s="10"/>
      <c r="H134" s="40"/>
    </row>
    <row r="135" spans="1:8" s="3" customFormat="1" x14ac:dyDescent="0.25">
      <c r="A135" s="1"/>
      <c r="B135" s="1"/>
      <c r="C135" s="1"/>
      <c r="D135" s="1"/>
      <c r="E135" s="75"/>
      <c r="F135" s="75"/>
      <c r="G135" s="10"/>
      <c r="H135" s="40"/>
    </row>
    <row r="136" spans="1:8" s="3" customFormat="1" x14ac:dyDescent="0.25">
      <c r="A136" s="1"/>
      <c r="B136" s="1"/>
      <c r="C136" s="1"/>
      <c r="D136" s="1"/>
      <c r="E136" s="75"/>
      <c r="F136" s="75"/>
      <c r="G136" s="10"/>
      <c r="H136" s="40"/>
    </row>
    <row r="137" spans="1:8" s="3" customFormat="1" x14ac:dyDescent="0.25">
      <c r="A137" s="1"/>
      <c r="B137" s="1"/>
      <c r="C137" s="1"/>
      <c r="D137" s="1"/>
      <c r="E137" s="75"/>
      <c r="F137" s="75"/>
      <c r="G137" s="10"/>
      <c r="H137" s="40"/>
    </row>
    <row r="138" spans="1:8" s="3" customFormat="1" x14ac:dyDescent="0.25">
      <c r="A138" s="1"/>
      <c r="B138" s="1"/>
      <c r="C138" s="1"/>
      <c r="D138" s="1"/>
      <c r="E138" s="75"/>
      <c r="F138" s="75"/>
      <c r="G138" s="10"/>
      <c r="H138" s="40"/>
    </row>
    <row r="139" spans="1:8" s="3" customFormat="1" x14ac:dyDescent="0.25">
      <c r="A139" s="1"/>
      <c r="B139" s="1"/>
      <c r="C139" s="1"/>
      <c r="D139" s="1"/>
      <c r="E139" s="75"/>
      <c r="F139" s="75"/>
      <c r="G139" s="10"/>
      <c r="H139" s="40"/>
    </row>
    <row r="140" spans="1:8" s="3" customFormat="1" x14ac:dyDescent="0.25">
      <c r="A140" s="1"/>
      <c r="B140" s="1"/>
      <c r="C140" s="1"/>
      <c r="D140" s="1"/>
      <c r="E140" s="75"/>
      <c r="F140" s="75"/>
      <c r="G140" s="10"/>
      <c r="H140" s="40"/>
    </row>
    <row r="141" spans="1:8" s="3" customFormat="1" x14ac:dyDescent="0.25">
      <c r="A141" s="1"/>
      <c r="B141" s="1"/>
      <c r="C141" s="1"/>
      <c r="D141" s="1"/>
      <c r="E141" s="75"/>
      <c r="F141" s="75"/>
      <c r="G141" s="10"/>
      <c r="H141" s="40"/>
    </row>
    <row r="142" spans="1:8" s="3" customFormat="1" x14ac:dyDescent="0.25">
      <c r="A142" s="1"/>
      <c r="B142" s="1"/>
      <c r="C142" s="1"/>
      <c r="D142" s="1"/>
      <c r="E142" s="75"/>
      <c r="F142" s="75"/>
      <c r="G142" s="10"/>
      <c r="H142" s="40"/>
    </row>
    <row r="143" spans="1:8" s="3" customFormat="1" x14ac:dyDescent="0.25">
      <c r="A143" s="1"/>
      <c r="B143" s="1"/>
      <c r="C143" s="1"/>
      <c r="D143" s="1"/>
      <c r="E143" s="75"/>
      <c r="F143" s="75"/>
      <c r="G143" s="10"/>
      <c r="H143" s="40"/>
    </row>
    <row r="144" spans="1:8" s="3" customFormat="1" x14ac:dyDescent="0.25">
      <c r="A144" s="1"/>
      <c r="B144" s="1"/>
      <c r="C144" s="1"/>
      <c r="D144" s="1"/>
      <c r="E144" s="75"/>
      <c r="F144" s="75"/>
      <c r="G144" s="10"/>
      <c r="H144" s="40"/>
    </row>
    <row r="145" spans="1:8" s="3" customFormat="1" x14ac:dyDescent="0.25">
      <c r="A145" s="1"/>
      <c r="B145" s="1"/>
      <c r="C145" s="1"/>
      <c r="D145" s="1"/>
      <c r="E145" s="75"/>
      <c r="F145" s="75"/>
      <c r="G145" s="10"/>
      <c r="H145" s="40"/>
    </row>
    <row r="146" spans="1:8" s="3" customFormat="1" x14ac:dyDescent="0.25">
      <c r="A146" s="1"/>
      <c r="B146" s="1"/>
      <c r="C146" s="1"/>
      <c r="D146" s="1"/>
      <c r="E146" s="75"/>
      <c r="F146" s="75"/>
      <c r="G146" s="10"/>
      <c r="H146" s="40"/>
    </row>
    <row r="147" spans="1:8" s="3" customFormat="1" x14ac:dyDescent="0.25">
      <c r="A147" s="1"/>
      <c r="B147" s="1"/>
      <c r="C147" s="1"/>
      <c r="D147" s="1"/>
      <c r="E147" s="75"/>
      <c r="F147" s="75"/>
      <c r="G147" s="10"/>
      <c r="H147" s="40"/>
    </row>
    <row r="148" spans="1:8" s="3" customFormat="1" x14ac:dyDescent="0.25">
      <c r="A148" s="1"/>
      <c r="B148" s="1"/>
      <c r="C148" s="1"/>
      <c r="D148" s="1"/>
      <c r="E148" s="75"/>
      <c r="F148" s="75"/>
      <c r="G148" s="10"/>
      <c r="H148" s="40"/>
    </row>
    <row r="149" spans="1:8" s="3" customFormat="1" x14ac:dyDescent="0.25">
      <c r="A149" s="1"/>
      <c r="B149" s="1"/>
      <c r="C149" s="1"/>
      <c r="D149" s="1"/>
      <c r="E149" s="75"/>
      <c r="F149" s="75"/>
      <c r="G149" s="10"/>
      <c r="H149" s="40"/>
    </row>
    <row r="150" spans="1:8" s="3" customFormat="1" x14ac:dyDescent="0.25">
      <c r="A150" s="1"/>
      <c r="B150" s="1"/>
      <c r="C150" s="1"/>
      <c r="D150" s="1"/>
      <c r="E150" s="75"/>
      <c r="F150" s="75"/>
      <c r="G150" s="10"/>
      <c r="H150" s="40"/>
    </row>
    <row r="151" spans="1:8" s="3" customFormat="1" x14ac:dyDescent="0.25">
      <c r="A151" s="1"/>
      <c r="B151" s="1"/>
      <c r="C151" s="1"/>
      <c r="D151" s="1"/>
      <c r="E151" s="75"/>
      <c r="F151" s="75"/>
      <c r="G151" s="10"/>
      <c r="H151" s="40"/>
    </row>
    <row r="152" spans="1:8" s="3" customFormat="1" x14ac:dyDescent="0.25">
      <c r="A152" s="1"/>
      <c r="B152" s="1"/>
      <c r="C152" s="1"/>
      <c r="D152" s="1"/>
      <c r="E152" s="75"/>
      <c r="F152" s="75"/>
      <c r="G152" s="10"/>
      <c r="H152" s="40"/>
    </row>
    <row r="153" spans="1:8" s="3" customFormat="1" x14ac:dyDescent="0.25">
      <c r="A153" s="1"/>
      <c r="B153" s="1"/>
      <c r="C153" s="1"/>
      <c r="D153" s="1"/>
      <c r="E153" s="75"/>
      <c r="F153" s="75"/>
      <c r="G153" s="10"/>
      <c r="H153" s="40"/>
    </row>
    <row r="154" spans="1:8" s="3" customFormat="1" x14ac:dyDescent="0.25">
      <c r="A154" s="1"/>
      <c r="B154" s="1"/>
      <c r="C154" s="1"/>
      <c r="D154" s="1"/>
      <c r="E154" s="75"/>
      <c r="F154" s="75"/>
      <c r="G154" s="10"/>
      <c r="H154" s="40"/>
    </row>
    <row r="155" spans="1:8" s="3" customFormat="1" x14ac:dyDescent="0.25">
      <c r="A155" s="1"/>
      <c r="B155" s="1"/>
      <c r="C155" s="1"/>
      <c r="D155" s="1"/>
      <c r="E155" s="75"/>
      <c r="F155" s="75"/>
      <c r="G155" s="10"/>
      <c r="H155" s="40"/>
    </row>
    <row r="156" spans="1:8" s="3" customFormat="1" x14ac:dyDescent="0.25">
      <c r="A156" s="1"/>
      <c r="B156" s="1"/>
      <c r="C156" s="1"/>
      <c r="D156" s="1"/>
      <c r="E156" s="75"/>
      <c r="F156" s="75"/>
      <c r="G156" s="10"/>
      <c r="H156" s="40"/>
    </row>
    <row r="157" spans="1:8" s="3" customFormat="1" x14ac:dyDescent="0.25">
      <c r="A157" s="1"/>
      <c r="B157" s="1"/>
      <c r="C157" s="1"/>
      <c r="D157" s="1"/>
      <c r="E157" s="75"/>
      <c r="F157" s="75"/>
      <c r="G157" s="10"/>
      <c r="H157" s="40"/>
    </row>
    <row r="158" spans="1:8" s="3" customFormat="1" x14ac:dyDescent="0.25">
      <c r="A158" s="1"/>
      <c r="B158" s="1"/>
      <c r="C158" s="1"/>
      <c r="D158" s="1"/>
      <c r="E158" s="75"/>
      <c r="F158" s="75"/>
      <c r="G158" s="10"/>
      <c r="H158" s="40"/>
    </row>
    <row r="159" spans="1:8" s="3" customFormat="1" x14ac:dyDescent="0.25">
      <c r="A159" s="1"/>
      <c r="B159" s="1"/>
      <c r="C159" s="1"/>
      <c r="D159" s="1"/>
      <c r="E159" s="75"/>
      <c r="F159" s="75"/>
      <c r="G159" s="10"/>
      <c r="H159" s="40"/>
    </row>
    <row r="160" spans="1:8" s="3" customFormat="1" x14ac:dyDescent="0.25">
      <c r="A160" s="1"/>
      <c r="B160" s="1"/>
      <c r="C160" s="1"/>
      <c r="D160" s="1"/>
      <c r="E160" s="75"/>
      <c r="F160" s="75"/>
      <c r="G160" s="10"/>
      <c r="H160" s="40"/>
    </row>
    <row r="161" spans="1:8" s="3" customFormat="1" x14ac:dyDescent="0.25">
      <c r="A161" s="1"/>
      <c r="B161" s="1"/>
      <c r="C161" s="1"/>
      <c r="D161" s="1"/>
      <c r="E161" s="75"/>
      <c r="F161" s="75"/>
      <c r="G161" s="10"/>
      <c r="H161" s="40"/>
    </row>
    <row r="162" spans="1:8" s="3" customFormat="1" x14ac:dyDescent="0.25">
      <c r="A162" s="1"/>
      <c r="B162" s="1"/>
      <c r="C162" s="1"/>
      <c r="D162" s="1"/>
      <c r="E162" s="75"/>
      <c r="F162" s="75"/>
      <c r="G162" s="10"/>
      <c r="H162" s="40"/>
    </row>
    <row r="163" spans="1:8" s="3" customFormat="1" x14ac:dyDescent="0.25">
      <c r="A163" s="1"/>
      <c r="B163" s="1"/>
      <c r="C163" s="1"/>
      <c r="D163" s="1"/>
      <c r="E163" s="75"/>
      <c r="F163" s="75"/>
      <c r="G163" s="10"/>
      <c r="H163" s="40"/>
    </row>
    <row r="164" spans="1:8" s="3" customFormat="1" x14ac:dyDescent="0.25">
      <c r="A164" s="1"/>
      <c r="B164" s="1"/>
      <c r="C164" s="1"/>
      <c r="D164" s="1"/>
      <c r="E164" s="75"/>
      <c r="F164" s="75"/>
      <c r="G164" s="10"/>
      <c r="H164" s="40"/>
    </row>
    <row r="165" spans="1:8" s="3" customFormat="1" x14ac:dyDescent="0.25">
      <c r="A165" s="1"/>
      <c r="B165" s="1"/>
      <c r="C165" s="1"/>
      <c r="D165" s="1"/>
      <c r="E165" s="75"/>
      <c r="F165" s="75"/>
      <c r="G165" s="10"/>
      <c r="H165" s="40"/>
    </row>
    <row r="166" spans="1:8" s="3" customFormat="1" x14ac:dyDescent="0.25">
      <c r="A166" s="1"/>
      <c r="B166" s="1"/>
      <c r="C166" s="1"/>
      <c r="D166" s="1"/>
      <c r="E166" s="75"/>
      <c r="F166" s="75"/>
      <c r="G166" s="10"/>
      <c r="H166" s="40"/>
    </row>
    <row r="167" spans="1:8" s="3" customFormat="1" x14ac:dyDescent="0.25">
      <c r="A167" s="1"/>
      <c r="B167" s="1"/>
      <c r="C167" s="1"/>
      <c r="D167" s="1"/>
      <c r="E167" s="75"/>
      <c r="F167" s="75"/>
      <c r="G167" s="10"/>
      <c r="H167" s="40"/>
    </row>
    <row r="168" spans="1:8" s="3" customFormat="1" x14ac:dyDescent="0.25">
      <c r="A168" s="1"/>
      <c r="B168" s="1"/>
      <c r="C168" s="1"/>
      <c r="D168" s="1"/>
      <c r="E168" s="75"/>
      <c r="F168" s="75"/>
      <c r="G168" s="10"/>
      <c r="H168" s="40"/>
    </row>
    <row r="169" spans="1:8" s="3" customFormat="1" x14ac:dyDescent="0.25">
      <c r="A169" s="1"/>
      <c r="B169" s="1"/>
      <c r="C169" s="1"/>
      <c r="D169" s="1"/>
      <c r="E169" s="75"/>
      <c r="F169" s="75"/>
      <c r="G169" s="10"/>
      <c r="H169" s="40"/>
    </row>
    <row r="170" spans="1:8" s="3" customFormat="1" x14ac:dyDescent="0.25">
      <c r="A170" s="1"/>
      <c r="B170" s="1"/>
      <c r="C170" s="1"/>
      <c r="D170" s="1"/>
      <c r="E170" s="75"/>
      <c r="F170" s="75"/>
      <c r="G170" s="10"/>
      <c r="H170" s="40"/>
    </row>
    <row r="171" spans="1:8" s="3" customFormat="1" x14ac:dyDescent="0.25">
      <c r="A171" s="1"/>
      <c r="B171" s="1"/>
      <c r="C171" s="1"/>
      <c r="D171" s="1"/>
      <c r="E171" s="75"/>
      <c r="F171" s="75"/>
      <c r="G171" s="10"/>
      <c r="H171" s="40"/>
    </row>
    <row r="172" spans="1:8" s="3" customFormat="1" x14ac:dyDescent="0.25">
      <c r="A172" s="1"/>
      <c r="B172" s="1"/>
      <c r="C172" s="1"/>
      <c r="D172" s="1"/>
      <c r="E172" s="75"/>
      <c r="F172" s="75"/>
      <c r="G172" s="10"/>
      <c r="H172" s="40"/>
    </row>
    <row r="173" spans="1:8" s="3" customFormat="1" x14ac:dyDescent="0.25">
      <c r="A173" s="1"/>
      <c r="B173" s="1"/>
      <c r="C173" s="1"/>
      <c r="D173" s="1"/>
      <c r="E173" s="75"/>
      <c r="F173" s="75"/>
      <c r="G173" s="10"/>
      <c r="H173" s="40"/>
    </row>
    <row r="174" spans="1:8" s="3" customFormat="1" x14ac:dyDescent="0.25">
      <c r="A174" s="1"/>
      <c r="B174" s="1"/>
      <c r="C174" s="1"/>
      <c r="D174" s="1"/>
      <c r="E174" s="75"/>
      <c r="F174" s="75"/>
      <c r="G174" s="10"/>
      <c r="H174" s="40"/>
    </row>
    <row r="175" spans="1:8" s="3" customFormat="1" x14ac:dyDescent="0.25">
      <c r="A175" s="1"/>
      <c r="B175" s="1"/>
      <c r="C175" s="1"/>
      <c r="D175" s="1"/>
      <c r="E175" s="75"/>
      <c r="F175" s="75"/>
      <c r="G175" s="10"/>
      <c r="H175" s="40"/>
    </row>
    <row r="176" spans="1:8" s="3" customFormat="1" x14ac:dyDescent="0.25">
      <c r="A176" s="1"/>
      <c r="B176" s="1"/>
      <c r="C176" s="1"/>
      <c r="D176" s="1"/>
      <c r="E176" s="75"/>
      <c r="F176" s="75"/>
      <c r="G176" s="10"/>
      <c r="H176" s="40"/>
    </row>
    <row r="177" spans="1:8" s="3" customFormat="1" x14ac:dyDescent="0.25">
      <c r="A177" s="1"/>
      <c r="B177" s="1"/>
      <c r="C177" s="1"/>
      <c r="D177" s="1"/>
      <c r="E177" s="75"/>
      <c r="F177" s="75"/>
      <c r="G177" s="10"/>
      <c r="H177" s="40"/>
    </row>
    <row r="178" spans="1:8" s="3" customFormat="1" x14ac:dyDescent="0.25">
      <c r="A178" s="1"/>
      <c r="B178" s="1"/>
      <c r="C178" s="1"/>
      <c r="D178" s="1"/>
      <c r="E178" s="75"/>
      <c r="F178" s="75"/>
      <c r="G178" s="10"/>
      <c r="H178" s="40"/>
    </row>
    <row r="179" spans="1:8" s="3" customFormat="1" x14ac:dyDescent="0.25">
      <c r="A179" s="1"/>
      <c r="B179" s="1"/>
      <c r="C179" s="1"/>
      <c r="D179" s="1"/>
      <c r="E179" s="75"/>
      <c r="F179" s="75"/>
      <c r="G179" s="10"/>
      <c r="H179" s="40"/>
    </row>
    <row r="180" spans="1:8" s="3" customFormat="1" x14ac:dyDescent="0.25">
      <c r="A180" s="1"/>
      <c r="B180" s="1"/>
      <c r="C180" s="1"/>
      <c r="D180" s="1"/>
      <c r="E180" s="75"/>
      <c r="F180" s="75"/>
      <c r="G180" s="10"/>
      <c r="H180" s="40"/>
    </row>
    <row r="181" spans="1:8" s="3" customFormat="1" x14ac:dyDescent="0.25">
      <c r="A181" s="1"/>
      <c r="B181" s="1"/>
      <c r="C181" s="1"/>
      <c r="D181" s="1"/>
      <c r="E181" s="75"/>
      <c r="F181" s="75"/>
      <c r="G181" s="10"/>
      <c r="H181" s="40"/>
    </row>
    <row r="182" spans="1:8" s="3" customFormat="1" x14ac:dyDescent="0.25">
      <c r="A182" s="1"/>
      <c r="B182" s="1"/>
      <c r="C182" s="1"/>
      <c r="D182" s="1"/>
      <c r="E182" s="75"/>
      <c r="F182" s="75"/>
      <c r="G182" s="10"/>
      <c r="H182" s="40"/>
    </row>
    <row r="183" spans="1:8" s="3" customFormat="1" x14ac:dyDescent="0.25">
      <c r="A183" s="1"/>
      <c r="B183" s="1"/>
      <c r="C183" s="1"/>
      <c r="D183" s="1"/>
      <c r="E183" s="75"/>
      <c r="F183" s="75"/>
      <c r="G183" s="10"/>
      <c r="H183" s="40"/>
    </row>
    <row r="184" spans="1:8" s="3" customFormat="1" x14ac:dyDescent="0.25">
      <c r="A184" s="1"/>
      <c r="B184" s="1"/>
      <c r="C184" s="1"/>
      <c r="D184" s="1"/>
      <c r="E184" s="75"/>
      <c r="F184" s="75"/>
      <c r="G184" s="10"/>
      <c r="H184" s="40"/>
    </row>
    <row r="185" spans="1:8" s="3" customFormat="1" x14ac:dyDescent="0.25">
      <c r="A185" s="1"/>
      <c r="B185" s="1"/>
      <c r="C185" s="1"/>
      <c r="D185" s="1"/>
      <c r="E185" s="75"/>
      <c r="F185" s="75"/>
      <c r="G185" s="10"/>
      <c r="H185" s="40"/>
    </row>
    <row r="186" spans="1:8" s="3" customFormat="1" x14ac:dyDescent="0.25">
      <c r="A186" s="1"/>
      <c r="B186" s="1"/>
      <c r="C186" s="1"/>
      <c r="D186" s="1"/>
      <c r="E186" s="75"/>
      <c r="F186" s="75"/>
      <c r="G186" s="10"/>
      <c r="H186" s="40"/>
    </row>
    <row r="187" spans="1:8" s="3" customFormat="1" x14ac:dyDescent="0.25">
      <c r="A187" s="1"/>
      <c r="B187" s="1"/>
      <c r="C187" s="1"/>
      <c r="D187" s="1"/>
      <c r="E187" s="75"/>
      <c r="F187" s="75"/>
      <c r="G187" s="10"/>
      <c r="H187" s="10"/>
    </row>
    <row r="188" spans="1:8" s="3" customFormat="1" x14ac:dyDescent="0.25">
      <c r="A188" s="1"/>
      <c r="B188" s="1"/>
      <c r="C188" s="1"/>
      <c r="D188" s="1"/>
      <c r="E188" s="75"/>
      <c r="F188" s="75"/>
      <c r="G188" s="10"/>
      <c r="H188" s="10"/>
    </row>
    <row r="189" spans="1:8" s="3" customFormat="1" x14ac:dyDescent="0.25">
      <c r="A189" s="1"/>
      <c r="B189" s="1"/>
      <c r="C189" s="1"/>
      <c r="D189" s="1"/>
      <c r="E189" s="75"/>
      <c r="F189" s="75"/>
      <c r="G189" s="10"/>
      <c r="H189" s="10"/>
    </row>
    <row r="190" spans="1:8" s="3" customFormat="1" x14ac:dyDescent="0.25">
      <c r="A190" s="1"/>
      <c r="B190" s="1"/>
      <c r="C190" s="1"/>
      <c r="D190" s="1"/>
      <c r="E190" s="75"/>
      <c r="F190" s="75"/>
      <c r="G190" s="10"/>
      <c r="H190" s="10"/>
    </row>
    <row r="191" spans="1:8" s="3" customFormat="1" x14ac:dyDescent="0.25">
      <c r="A191" s="1"/>
      <c r="B191" s="1"/>
      <c r="C191" s="1"/>
      <c r="D191" s="1"/>
      <c r="E191" s="75"/>
      <c r="F191" s="75"/>
      <c r="G191" s="10"/>
      <c r="H191" s="10"/>
    </row>
    <row r="192" spans="1:8" s="3" customFormat="1" x14ac:dyDescent="0.25">
      <c r="A192" s="1"/>
      <c r="B192" s="1"/>
      <c r="C192" s="1"/>
      <c r="D192" s="1"/>
      <c r="E192" s="75"/>
      <c r="F192" s="75"/>
      <c r="G192" s="10"/>
      <c r="H192" s="10"/>
    </row>
    <row r="193" spans="1:8" s="3" customFormat="1" x14ac:dyDescent="0.25">
      <c r="A193" s="1"/>
      <c r="B193" s="1"/>
      <c r="C193" s="1"/>
      <c r="D193" s="1"/>
      <c r="E193" s="75"/>
      <c r="F193" s="75"/>
      <c r="G193" s="10"/>
      <c r="H193" s="10"/>
    </row>
    <row r="194" spans="1:8" s="3" customFormat="1" x14ac:dyDescent="0.25">
      <c r="A194" s="1"/>
      <c r="B194" s="1"/>
      <c r="C194" s="1"/>
      <c r="D194" s="1"/>
      <c r="E194" s="75"/>
      <c r="F194" s="75"/>
      <c r="G194" s="10"/>
      <c r="H194" s="10"/>
    </row>
    <row r="195" spans="1:8" s="3" customFormat="1" x14ac:dyDescent="0.25">
      <c r="A195" s="1"/>
      <c r="B195" s="1"/>
      <c r="C195" s="1"/>
      <c r="D195" s="1"/>
      <c r="E195" s="75"/>
      <c r="F195" s="75"/>
      <c r="G195" s="10"/>
      <c r="H195" s="10"/>
    </row>
    <row r="196" spans="1:8" s="3" customFormat="1" x14ac:dyDescent="0.25">
      <c r="A196" s="1"/>
      <c r="B196" s="1"/>
      <c r="C196" s="1"/>
      <c r="D196" s="1"/>
      <c r="E196" s="75"/>
      <c r="F196" s="75"/>
      <c r="G196" s="10"/>
      <c r="H196" s="10"/>
    </row>
    <row r="197" spans="1:8" s="3" customFormat="1" x14ac:dyDescent="0.25">
      <c r="A197" s="1"/>
      <c r="B197" s="1"/>
      <c r="C197" s="1"/>
      <c r="D197" s="1"/>
      <c r="E197" s="75"/>
      <c r="F197" s="75"/>
      <c r="G197" s="10"/>
      <c r="H197" s="10"/>
    </row>
    <row r="198" spans="1:8" s="3" customFormat="1" x14ac:dyDescent="0.25">
      <c r="A198" s="1"/>
      <c r="B198" s="1"/>
      <c r="C198" s="1"/>
      <c r="D198" s="1"/>
      <c r="E198" s="75"/>
      <c r="F198" s="75"/>
      <c r="G198" s="10"/>
      <c r="H198" s="10"/>
    </row>
    <row r="199" spans="1:8" s="3" customFormat="1" x14ac:dyDescent="0.25">
      <c r="A199" s="1"/>
      <c r="B199" s="1"/>
      <c r="C199" s="1"/>
      <c r="D199" s="1"/>
      <c r="E199" s="75"/>
      <c r="F199" s="75"/>
      <c r="G199" s="10"/>
      <c r="H199" s="10"/>
    </row>
    <row r="200" spans="1:8" s="3" customFormat="1" x14ac:dyDescent="0.25">
      <c r="A200" s="1"/>
      <c r="B200" s="1"/>
      <c r="C200" s="1"/>
      <c r="D200" s="1"/>
      <c r="E200" s="75"/>
      <c r="F200" s="75"/>
      <c r="G200" s="10"/>
      <c r="H200" s="10"/>
    </row>
    <row r="201" spans="1:8" s="3" customFormat="1" x14ac:dyDescent="0.25">
      <c r="A201" s="1"/>
      <c r="B201" s="1"/>
      <c r="C201" s="1"/>
      <c r="D201" s="1"/>
      <c r="E201" s="75"/>
      <c r="F201" s="75"/>
      <c r="G201" s="10"/>
      <c r="H201" s="10"/>
    </row>
    <row r="202" spans="1:8" s="3" customFormat="1" x14ac:dyDescent="0.25">
      <c r="A202" s="1"/>
      <c r="B202" s="1"/>
      <c r="C202" s="1"/>
      <c r="D202" s="1"/>
      <c r="E202" s="75"/>
      <c r="F202" s="75"/>
      <c r="G202" s="10"/>
      <c r="H202" s="10"/>
    </row>
    <row r="203" spans="1:8" s="3" customFormat="1" x14ac:dyDescent="0.25">
      <c r="A203" s="1"/>
      <c r="B203" s="1"/>
      <c r="C203" s="1"/>
      <c r="D203" s="1"/>
      <c r="E203" s="75"/>
      <c r="F203" s="75"/>
      <c r="G203" s="10"/>
      <c r="H203" s="10"/>
    </row>
    <row r="204" spans="1:8" s="3" customFormat="1" x14ac:dyDescent="0.25">
      <c r="A204" s="1"/>
      <c r="B204" s="1"/>
      <c r="C204" s="1"/>
      <c r="D204" s="1"/>
      <c r="E204" s="75"/>
      <c r="F204" s="75"/>
      <c r="G204" s="10"/>
      <c r="H204" s="10"/>
    </row>
    <row r="205" spans="1:8" s="3" customFormat="1" x14ac:dyDescent="0.25">
      <c r="A205" s="1"/>
      <c r="B205" s="1"/>
      <c r="C205" s="1"/>
      <c r="D205" s="1"/>
      <c r="E205" s="75"/>
      <c r="F205" s="75"/>
      <c r="G205" s="10"/>
      <c r="H205" s="10"/>
    </row>
    <row r="206" spans="1:8" s="3" customFormat="1" x14ac:dyDescent="0.25">
      <c r="A206" s="1"/>
      <c r="B206" s="1"/>
      <c r="C206" s="1"/>
      <c r="D206" s="1"/>
      <c r="E206" s="75"/>
      <c r="F206" s="75"/>
      <c r="G206" s="10"/>
      <c r="H206" s="10"/>
    </row>
    <row r="207" spans="1:8" s="3" customFormat="1" x14ac:dyDescent="0.25">
      <c r="A207" s="1"/>
      <c r="B207" s="1"/>
      <c r="C207" s="1"/>
      <c r="D207" s="1"/>
      <c r="E207" s="75"/>
      <c r="F207" s="75"/>
      <c r="G207" s="10"/>
      <c r="H207" s="10"/>
    </row>
    <row r="208" spans="1:8" s="3" customFormat="1" x14ac:dyDescent="0.25">
      <c r="A208" s="1"/>
      <c r="B208" s="1"/>
      <c r="C208" s="1"/>
      <c r="D208" s="1"/>
      <c r="E208" s="75"/>
      <c r="F208" s="75"/>
      <c r="G208" s="10"/>
      <c r="H208" s="10"/>
    </row>
    <row r="209" spans="1:8" s="3" customFormat="1" x14ac:dyDescent="0.25">
      <c r="A209" s="1"/>
      <c r="B209" s="1"/>
      <c r="C209" s="1"/>
      <c r="D209" s="1"/>
      <c r="E209" s="75"/>
      <c r="F209" s="75"/>
      <c r="G209" s="10"/>
      <c r="H209" s="10"/>
    </row>
    <row r="210" spans="1:8" s="3" customFormat="1" x14ac:dyDescent="0.25">
      <c r="A210" s="1"/>
      <c r="B210" s="1"/>
      <c r="C210" s="1"/>
      <c r="D210" s="1"/>
      <c r="E210" s="75"/>
      <c r="F210" s="75"/>
      <c r="G210" s="10"/>
      <c r="H210" s="10"/>
    </row>
    <row r="211" spans="1:8" s="3" customFormat="1" x14ac:dyDescent="0.25">
      <c r="A211" s="1"/>
      <c r="B211" s="1"/>
      <c r="C211" s="1"/>
      <c r="D211" s="1"/>
      <c r="E211" s="75"/>
      <c r="F211" s="75"/>
      <c r="G211" s="10"/>
      <c r="H211" s="10"/>
    </row>
    <row r="212" spans="1:8" s="3" customFormat="1" x14ac:dyDescent="0.25">
      <c r="A212" s="1"/>
      <c r="B212" s="1"/>
      <c r="C212" s="1"/>
      <c r="D212" s="1"/>
      <c r="E212" s="75"/>
      <c r="F212" s="75"/>
      <c r="G212" s="10"/>
      <c r="H212" s="10"/>
    </row>
    <row r="213" spans="1:8" s="3" customFormat="1" x14ac:dyDescent="0.25">
      <c r="A213" s="1"/>
      <c r="B213" s="1"/>
      <c r="C213" s="1"/>
      <c r="D213" s="1"/>
      <c r="E213" s="75"/>
      <c r="F213" s="75"/>
      <c r="G213" s="10"/>
      <c r="H213" s="10"/>
    </row>
    <row r="214" spans="1:8" s="3" customFormat="1" x14ac:dyDescent="0.25">
      <c r="A214" s="1"/>
      <c r="B214" s="1"/>
      <c r="C214" s="1"/>
      <c r="D214" s="1"/>
      <c r="E214" s="75"/>
      <c r="F214" s="75"/>
      <c r="G214" s="10"/>
      <c r="H214" s="10"/>
    </row>
    <row r="215" spans="1:8" s="3" customFormat="1" x14ac:dyDescent="0.25">
      <c r="A215" s="1"/>
      <c r="B215" s="1"/>
      <c r="C215" s="1"/>
      <c r="D215" s="1"/>
      <c r="E215" s="75"/>
      <c r="F215" s="75"/>
      <c r="G215" s="10"/>
      <c r="H215" s="10"/>
    </row>
    <row r="216" spans="1:8" s="3" customFormat="1" x14ac:dyDescent="0.25">
      <c r="A216" s="1"/>
      <c r="B216" s="1"/>
      <c r="C216" s="1"/>
      <c r="D216" s="1"/>
      <c r="E216" s="75"/>
      <c r="F216" s="75"/>
      <c r="G216" s="10"/>
      <c r="H216" s="10"/>
    </row>
    <row r="217" spans="1:8" s="3" customFormat="1" x14ac:dyDescent="0.25">
      <c r="A217" s="1"/>
      <c r="B217" s="1"/>
      <c r="C217" s="1"/>
      <c r="D217" s="1"/>
      <c r="E217" s="75"/>
      <c r="F217" s="75"/>
      <c r="G217" s="10"/>
      <c r="H217" s="10"/>
    </row>
    <row r="218" spans="1:8" s="3" customFormat="1" x14ac:dyDescent="0.25">
      <c r="A218" s="1"/>
      <c r="B218" s="1"/>
      <c r="C218" s="1"/>
      <c r="D218" s="1"/>
      <c r="E218" s="75"/>
      <c r="F218" s="75"/>
      <c r="G218" s="10"/>
      <c r="H218" s="10"/>
    </row>
    <row r="219" spans="1:8" s="3" customFormat="1" x14ac:dyDescent="0.25">
      <c r="A219" s="1"/>
      <c r="B219" s="1"/>
      <c r="C219" s="1"/>
      <c r="D219" s="1"/>
      <c r="E219" s="75"/>
      <c r="F219" s="75"/>
      <c r="G219" s="10"/>
      <c r="H219" s="10"/>
    </row>
    <row r="220" spans="1:8" s="3" customFormat="1" x14ac:dyDescent="0.25">
      <c r="A220" s="1"/>
      <c r="B220" s="1"/>
      <c r="C220" s="1"/>
      <c r="D220" s="1"/>
      <c r="E220" s="75"/>
      <c r="F220" s="75"/>
      <c r="G220" s="10"/>
      <c r="H220" s="10"/>
    </row>
    <row r="221" spans="1:8" s="3" customFormat="1" x14ac:dyDescent="0.25">
      <c r="A221" s="1"/>
      <c r="B221" s="1"/>
      <c r="C221" s="1"/>
      <c r="D221" s="1"/>
      <c r="E221" s="75"/>
      <c r="F221" s="75"/>
      <c r="G221" s="10"/>
      <c r="H221" s="10"/>
    </row>
    <row r="222" spans="1:8" s="3" customFormat="1" x14ac:dyDescent="0.25">
      <c r="A222" s="1"/>
      <c r="B222" s="1"/>
      <c r="C222" s="1"/>
      <c r="D222" s="1"/>
      <c r="E222" s="75"/>
      <c r="F222" s="75"/>
      <c r="G222" s="10"/>
      <c r="H222" s="10"/>
    </row>
    <row r="223" spans="1:8" s="3" customFormat="1" x14ac:dyDescent="0.25">
      <c r="A223" s="1"/>
      <c r="B223" s="1"/>
      <c r="C223" s="1"/>
      <c r="D223" s="1"/>
      <c r="E223" s="75"/>
      <c r="F223" s="75"/>
      <c r="G223" s="10"/>
      <c r="H223" s="10"/>
    </row>
    <row r="224" spans="1:8" s="3" customFormat="1" x14ac:dyDescent="0.25">
      <c r="A224" s="1"/>
      <c r="B224" s="1"/>
      <c r="C224" s="1"/>
      <c r="D224" s="1"/>
      <c r="E224" s="75"/>
      <c r="F224" s="75"/>
      <c r="G224" s="10"/>
      <c r="H224" s="10"/>
    </row>
    <row r="225" spans="1:8" s="3" customFormat="1" x14ac:dyDescent="0.25">
      <c r="A225" s="1"/>
      <c r="B225" s="1"/>
      <c r="C225" s="1"/>
      <c r="D225" s="1"/>
      <c r="E225" s="75"/>
      <c r="F225" s="75"/>
      <c r="G225" s="10"/>
      <c r="H225" s="10"/>
    </row>
    <row r="226" spans="1:8" s="3" customFormat="1" x14ac:dyDescent="0.25">
      <c r="A226" s="1"/>
      <c r="B226" s="1"/>
      <c r="C226" s="1"/>
      <c r="D226" s="1"/>
      <c r="E226" s="75"/>
      <c r="F226" s="75"/>
      <c r="G226" s="10"/>
      <c r="H226" s="10"/>
    </row>
    <row r="227" spans="1:8" s="3" customFormat="1" x14ac:dyDescent="0.25">
      <c r="A227" s="1"/>
      <c r="B227" s="1"/>
      <c r="C227" s="1"/>
      <c r="D227" s="1"/>
      <c r="E227" s="75"/>
      <c r="F227" s="75"/>
      <c r="G227" s="10"/>
      <c r="H227" s="10"/>
    </row>
    <row r="228" spans="1:8" s="3" customFormat="1" x14ac:dyDescent="0.25">
      <c r="A228" s="1"/>
      <c r="B228" s="1"/>
      <c r="C228" s="1"/>
      <c r="D228" s="1"/>
      <c r="E228" s="75"/>
      <c r="F228" s="75"/>
      <c r="G228" s="10"/>
      <c r="H228" s="10"/>
    </row>
    <row r="229" spans="1:8" s="3" customFormat="1" x14ac:dyDescent="0.25">
      <c r="A229" s="1"/>
      <c r="B229" s="1"/>
      <c r="C229" s="1"/>
      <c r="D229" s="1"/>
      <c r="E229" s="75"/>
      <c r="F229" s="75"/>
      <c r="G229" s="10"/>
      <c r="H229" s="10"/>
    </row>
    <row r="230" spans="1:8" s="3" customFormat="1" x14ac:dyDescent="0.25">
      <c r="A230" s="1"/>
      <c r="B230" s="1"/>
      <c r="C230" s="1"/>
      <c r="D230" s="1"/>
      <c r="E230" s="75"/>
      <c r="F230" s="75"/>
      <c r="G230" s="10"/>
      <c r="H230" s="10"/>
    </row>
    <row r="231" spans="1:8" s="3" customFormat="1" x14ac:dyDescent="0.25">
      <c r="A231" s="1"/>
      <c r="B231" s="1"/>
      <c r="C231" s="1"/>
      <c r="D231" s="1"/>
      <c r="E231" s="75"/>
      <c r="F231" s="75"/>
      <c r="G231" s="10"/>
      <c r="H231" s="10"/>
    </row>
    <row r="232" spans="1:8" s="3" customFormat="1" x14ac:dyDescent="0.25">
      <c r="A232" s="1"/>
      <c r="B232" s="1"/>
      <c r="C232" s="1"/>
      <c r="D232" s="1"/>
      <c r="E232" s="75"/>
      <c r="F232" s="75"/>
      <c r="G232" s="10"/>
      <c r="H232" s="10"/>
    </row>
    <row r="233" spans="1:8" s="3" customFormat="1" x14ac:dyDescent="0.25">
      <c r="A233" s="1"/>
      <c r="B233" s="1"/>
      <c r="C233" s="1"/>
      <c r="D233" s="1"/>
      <c r="E233" s="75"/>
      <c r="F233" s="75"/>
      <c r="G233" s="10"/>
      <c r="H233" s="10"/>
    </row>
    <row r="234" spans="1:8" s="3" customFormat="1" x14ac:dyDescent="0.25">
      <c r="A234" s="1"/>
      <c r="B234" s="1"/>
      <c r="C234" s="1"/>
      <c r="D234" s="1"/>
      <c r="E234" s="75"/>
      <c r="F234" s="75"/>
      <c r="G234" s="10"/>
      <c r="H234" s="10"/>
    </row>
    <row r="235" spans="1:8" s="3" customFormat="1" x14ac:dyDescent="0.25">
      <c r="A235" s="1"/>
      <c r="B235" s="1"/>
      <c r="C235" s="1"/>
      <c r="D235" s="1"/>
      <c r="E235" s="75"/>
      <c r="F235" s="75"/>
      <c r="G235" s="10"/>
      <c r="H235" s="10"/>
    </row>
    <row r="236" spans="1:8" s="3" customFormat="1" x14ac:dyDescent="0.25">
      <c r="A236" s="1"/>
      <c r="B236" s="1"/>
      <c r="C236" s="1"/>
      <c r="D236" s="1"/>
      <c r="E236" s="75"/>
      <c r="F236" s="75"/>
      <c r="G236" s="10"/>
      <c r="H236" s="10"/>
    </row>
    <row r="237" spans="1:8" s="3" customFormat="1" x14ac:dyDescent="0.25">
      <c r="A237" s="1"/>
      <c r="B237" s="1"/>
      <c r="C237" s="1"/>
      <c r="D237" s="1"/>
      <c r="E237" s="75"/>
      <c r="F237" s="75"/>
      <c r="G237" s="10"/>
      <c r="H237" s="10"/>
    </row>
    <row r="238" spans="1:8" s="3" customFormat="1" x14ac:dyDescent="0.25">
      <c r="A238" s="1"/>
      <c r="B238" s="1"/>
      <c r="C238" s="1"/>
      <c r="D238" s="1"/>
      <c r="E238" s="75"/>
      <c r="F238" s="75"/>
      <c r="G238" s="10"/>
      <c r="H238" s="10"/>
    </row>
    <row r="239" spans="1:8" s="3" customFormat="1" x14ac:dyDescent="0.25">
      <c r="A239" s="1"/>
      <c r="B239" s="1"/>
      <c r="C239" s="1"/>
      <c r="D239" s="1"/>
      <c r="E239" s="75"/>
      <c r="F239" s="75"/>
      <c r="G239" s="10"/>
      <c r="H239" s="10"/>
    </row>
    <row r="240" spans="1:8" s="3" customFormat="1" x14ac:dyDescent="0.25">
      <c r="A240" s="1"/>
      <c r="B240" s="1"/>
      <c r="C240" s="1"/>
      <c r="D240" s="1"/>
      <c r="E240" s="75"/>
      <c r="F240" s="75"/>
      <c r="G240" s="10"/>
      <c r="H240" s="10"/>
    </row>
    <row r="241" spans="1:8" s="3" customFormat="1" x14ac:dyDescent="0.25">
      <c r="A241" s="1"/>
      <c r="B241" s="1"/>
      <c r="C241" s="1"/>
      <c r="D241" s="1"/>
      <c r="E241" s="75"/>
      <c r="F241" s="75"/>
      <c r="G241" s="10"/>
      <c r="H241" s="10"/>
    </row>
    <row r="242" spans="1:8" s="3" customFormat="1" x14ac:dyDescent="0.25">
      <c r="A242" s="1"/>
      <c r="B242" s="1"/>
      <c r="C242" s="1"/>
      <c r="D242" s="1"/>
      <c r="E242" s="75"/>
      <c r="F242" s="75"/>
      <c r="G242" s="10"/>
      <c r="H242" s="10"/>
    </row>
    <row r="243" spans="1:8" s="3" customFormat="1" x14ac:dyDescent="0.25">
      <c r="A243" s="1"/>
      <c r="B243" s="1"/>
      <c r="C243" s="1"/>
      <c r="D243" s="1"/>
      <c r="E243" s="75"/>
      <c r="F243" s="75"/>
      <c r="G243" s="10"/>
      <c r="H243" s="10"/>
    </row>
    <row r="244" spans="1:8" s="3" customFormat="1" x14ac:dyDescent="0.25">
      <c r="A244" s="1"/>
      <c r="B244" s="1"/>
      <c r="C244" s="1"/>
      <c r="D244" s="1"/>
      <c r="E244" s="75"/>
      <c r="F244" s="75"/>
      <c r="G244" s="10"/>
      <c r="H244" s="10"/>
    </row>
    <row r="245" spans="1:8" s="3" customFormat="1" x14ac:dyDescent="0.25">
      <c r="A245" s="1"/>
      <c r="B245" s="1"/>
      <c r="C245" s="1"/>
      <c r="D245" s="1"/>
      <c r="E245" s="75"/>
      <c r="F245" s="75"/>
      <c r="G245" s="10"/>
      <c r="H245" s="10"/>
    </row>
    <row r="246" spans="1:8" s="3" customFormat="1" x14ac:dyDescent="0.25">
      <c r="A246" s="1"/>
      <c r="B246" s="1"/>
      <c r="C246" s="1"/>
      <c r="D246" s="1"/>
      <c r="E246" s="75"/>
      <c r="F246" s="75"/>
      <c r="G246" s="10"/>
      <c r="H246" s="10"/>
    </row>
    <row r="247" spans="1:8" s="3" customFormat="1" x14ac:dyDescent="0.25">
      <c r="A247" s="1"/>
      <c r="B247" s="1"/>
      <c r="C247" s="1"/>
      <c r="D247" s="1"/>
      <c r="E247" s="75"/>
      <c r="F247" s="75"/>
      <c r="G247" s="10"/>
      <c r="H247" s="10"/>
    </row>
    <row r="248" spans="1:8" s="3" customFormat="1" x14ac:dyDescent="0.25">
      <c r="A248" s="1"/>
      <c r="B248" s="1"/>
      <c r="C248" s="1"/>
      <c r="D248" s="1"/>
      <c r="E248" s="75"/>
      <c r="F248" s="75"/>
      <c r="G248" s="10"/>
      <c r="H248" s="10"/>
    </row>
    <row r="249" spans="1:8" s="3" customFormat="1" x14ac:dyDescent="0.25">
      <c r="A249" s="1"/>
      <c r="B249" s="1"/>
      <c r="C249" s="1"/>
      <c r="D249" s="1"/>
      <c r="E249" s="75"/>
      <c r="F249" s="75"/>
      <c r="G249" s="10"/>
      <c r="H249" s="10"/>
    </row>
    <row r="250" spans="1:8" s="3" customFormat="1" x14ac:dyDescent="0.25">
      <c r="A250" s="1"/>
      <c r="B250" s="1"/>
      <c r="C250" s="1"/>
      <c r="D250" s="1"/>
      <c r="E250" s="75"/>
      <c r="F250" s="75"/>
      <c r="G250" s="10"/>
      <c r="H250" s="10"/>
    </row>
    <row r="251" spans="1:8" s="3" customFormat="1" x14ac:dyDescent="0.25">
      <c r="A251" s="1"/>
      <c r="B251" s="1"/>
      <c r="C251" s="1"/>
      <c r="D251" s="1"/>
      <c r="E251" s="75"/>
      <c r="F251" s="75"/>
      <c r="G251" s="10"/>
      <c r="H251" s="10"/>
    </row>
    <row r="252" spans="1:8" s="3" customFormat="1" x14ac:dyDescent="0.25">
      <c r="A252" s="1"/>
      <c r="B252" s="1"/>
      <c r="C252" s="1"/>
      <c r="D252" s="1"/>
      <c r="E252" s="75"/>
      <c r="F252" s="75"/>
      <c r="G252" s="10"/>
      <c r="H252" s="10"/>
    </row>
    <row r="253" spans="1:8" s="3" customFormat="1" x14ac:dyDescent="0.25">
      <c r="A253" s="1"/>
      <c r="B253" s="1"/>
      <c r="C253" s="1"/>
      <c r="D253" s="1"/>
      <c r="E253" s="75"/>
      <c r="F253" s="75"/>
      <c r="G253" s="10"/>
      <c r="H253" s="10"/>
    </row>
    <row r="254" spans="1:8" s="3" customFormat="1" x14ac:dyDescent="0.25">
      <c r="A254" s="1"/>
      <c r="B254" s="1"/>
      <c r="C254" s="1"/>
      <c r="D254" s="1"/>
      <c r="E254" s="75"/>
      <c r="F254" s="75"/>
      <c r="G254" s="10"/>
      <c r="H254" s="10"/>
    </row>
    <row r="255" spans="1:8" s="3" customFormat="1" x14ac:dyDescent="0.25">
      <c r="A255" s="1"/>
      <c r="B255" s="1"/>
      <c r="C255" s="1"/>
      <c r="D255" s="1"/>
      <c r="E255" s="75"/>
      <c r="F255" s="75"/>
      <c r="G255" s="10"/>
      <c r="H255" s="10"/>
    </row>
    <row r="256" spans="1:8" s="3" customFormat="1" x14ac:dyDescent="0.25">
      <c r="A256" s="1"/>
      <c r="B256" s="1"/>
      <c r="C256" s="1"/>
      <c r="D256" s="1"/>
      <c r="E256" s="75"/>
      <c r="F256" s="75"/>
      <c r="G256" s="10"/>
      <c r="H256" s="10"/>
    </row>
    <row r="257" spans="1:8" s="3" customFormat="1" x14ac:dyDescent="0.25">
      <c r="A257" s="1"/>
      <c r="B257" s="1"/>
      <c r="C257" s="1"/>
      <c r="D257" s="1"/>
      <c r="E257" s="75"/>
      <c r="F257" s="75"/>
      <c r="G257" s="10"/>
      <c r="H257" s="10"/>
    </row>
    <row r="258" spans="1:8" s="3" customFormat="1" x14ac:dyDescent="0.25">
      <c r="A258" s="1"/>
      <c r="B258" s="1"/>
      <c r="C258" s="1"/>
      <c r="D258" s="1"/>
      <c r="E258" s="75"/>
      <c r="F258" s="75"/>
      <c r="G258" s="10"/>
      <c r="H258" s="10"/>
    </row>
    <row r="259" spans="1:8" s="3" customFormat="1" x14ac:dyDescent="0.25">
      <c r="A259" s="1"/>
      <c r="B259" s="1"/>
      <c r="C259" s="1"/>
      <c r="D259" s="1"/>
      <c r="E259" s="75"/>
      <c r="F259" s="75"/>
      <c r="G259" s="10"/>
      <c r="H259" s="10"/>
    </row>
    <row r="260" spans="1:8" s="3" customFormat="1" x14ac:dyDescent="0.25">
      <c r="A260" s="1"/>
      <c r="B260" s="1"/>
      <c r="C260" s="1"/>
      <c r="D260" s="1"/>
      <c r="E260" s="75"/>
      <c r="F260" s="75"/>
      <c r="G260" s="10"/>
      <c r="H260" s="10"/>
    </row>
    <row r="261" spans="1:8" s="3" customFormat="1" x14ac:dyDescent="0.25">
      <c r="A261" s="1"/>
      <c r="B261" s="1"/>
      <c r="C261" s="1"/>
      <c r="D261" s="1"/>
      <c r="E261" s="75"/>
      <c r="F261" s="75"/>
      <c r="G261" s="10"/>
      <c r="H261" s="10"/>
    </row>
    <row r="262" spans="1:8" s="3" customFormat="1" x14ac:dyDescent="0.25">
      <c r="A262" s="1"/>
      <c r="B262" s="1"/>
      <c r="C262" s="1"/>
      <c r="D262" s="1"/>
      <c r="E262" s="75"/>
      <c r="F262" s="75"/>
      <c r="G262" s="10"/>
      <c r="H262" s="10"/>
    </row>
    <row r="263" spans="1:8" s="3" customFormat="1" x14ac:dyDescent="0.25">
      <c r="A263" s="1"/>
      <c r="B263" s="1"/>
      <c r="C263" s="1"/>
      <c r="D263" s="1"/>
      <c r="E263" s="75"/>
      <c r="F263" s="75"/>
      <c r="G263" s="10"/>
      <c r="H263" s="10"/>
    </row>
    <row r="264" spans="1:8" s="3" customFormat="1" x14ac:dyDescent="0.25">
      <c r="A264" s="1"/>
      <c r="B264" s="1"/>
      <c r="C264" s="1"/>
      <c r="D264" s="1"/>
      <c r="E264" s="75"/>
      <c r="F264" s="75"/>
      <c r="G264" s="10"/>
      <c r="H264" s="10"/>
    </row>
    <row r="265" spans="1:8" s="3" customFormat="1" x14ac:dyDescent="0.25">
      <c r="A265" s="1"/>
      <c r="B265" s="1"/>
      <c r="C265" s="1"/>
      <c r="D265" s="1"/>
      <c r="E265" s="75"/>
      <c r="F265" s="75"/>
      <c r="G265" s="10"/>
      <c r="H265" s="10"/>
    </row>
    <row r="266" spans="1:8" s="3" customFormat="1" x14ac:dyDescent="0.25">
      <c r="A266" s="1"/>
      <c r="B266" s="1"/>
      <c r="C266" s="1"/>
      <c r="D266" s="1"/>
      <c r="E266" s="75"/>
      <c r="F266" s="75"/>
      <c r="G266" s="10"/>
      <c r="H266" s="10"/>
    </row>
    <row r="267" spans="1:8" s="3" customFormat="1" x14ac:dyDescent="0.25">
      <c r="A267" s="1"/>
      <c r="B267" s="1"/>
      <c r="C267" s="1"/>
      <c r="D267" s="1"/>
      <c r="E267" s="75"/>
      <c r="F267" s="75"/>
      <c r="G267" s="10"/>
      <c r="H267" s="10"/>
    </row>
    <row r="268" spans="1:8" s="3" customFormat="1" x14ac:dyDescent="0.25">
      <c r="A268" s="1"/>
      <c r="B268" s="1"/>
      <c r="C268" s="1"/>
      <c r="D268" s="1"/>
      <c r="E268" s="75"/>
      <c r="F268" s="75"/>
      <c r="G268" s="10"/>
      <c r="H268" s="10"/>
    </row>
    <row r="269" spans="1:8" s="3" customFormat="1" x14ac:dyDescent="0.25">
      <c r="A269" s="1"/>
      <c r="B269" s="1"/>
      <c r="C269" s="1"/>
      <c r="D269" s="1"/>
      <c r="E269" s="75"/>
      <c r="F269" s="75"/>
      <c r="G269" s="10"/>
      <c r="H269" s="10"/>
    </row>
    <row r="270" spans="1:8" s="3" customFormat="1" x14ac:dyDescent="0.25">
      <c r="A270" s="1"/>
      <c r="B270" s="1"/>
      <c r="C270" s="1"/>
      <c r="D270" s="1"/>
      <c r="E270" s="75"/>
      <c r="F270" s="75"/>
      <c r="G270" s="10"/>
      <c r="H270" s="10"/>
    </row>
    <row r="271" spans="1:8" s="3" customFormat="1" x14ac:dyDescent="0.25">
      <c r="A271" s="1"/>
      <c r="B271" s="1"/>
      <c r="C271" s="1"/>
      <c r="D271" s="1"/>
      <c r="E271" s="75"/>
      <c r="F271" s="75"/>
      <c r="G271" s="10"/>
      <c r="H271" s="10"/>
    </row>
    <row r="272" spans="1:8" s="3" customFormat="1" x14ac:dyDescent="0.25">
      <c r="A272" s="1"/>
      <c r="B272" s="1"/>
      <c r="C272" s="1"/>
      <c r="D272" s="1"/>
      <c r="E272" s="75"/>
      <c r="F272" s="75"/>
      <c r="G272" s="10"/>
      <c r="H272" s="10"/>
    </row>
    <row r="273" spans="1:8" s="3" customFormat="1" x14ac:dyDescent="0.25">
      <c r="A273" s="1"/>
      <c r="B273" s="1"/>
      <c r="C273" s="1"/>
      <c r="D273" s="1"/>
      <c r="E273" s="75"/>
      <c r="F273" s="75"/>
      <c r="G273" s="10"/>
      <c r="H273" s="10"/>
    </row>
    <row r="274" spans="1:8" s="3" customFormat="1" x14ac:dyDescent="0.25">
      <c r="A274" s="1"/>
      <c r="B274" s="1"/>
      <c r="C274" s="1"/>
      <c r="D274" s="1"/>
      <c r="E274" s="75"/>
      <c r="F274" s="75"/>
      <c r="G274" s="10"/>
      <c r="H274" s="10"/>
    </row>
    <row r="275" spans="1:8" s="3" customFormat="1" x14ac:dyDescent="0.25">
      <c r="A275" s="1"/>
      <c r="B275" s="1"/>
      <c r="C275" s="1"/>
      <c r="D275" s="1"/>
      <c r="E275" s="75"/>
      <c r="F275" s="75"/>
      <c r="G275" s="10"/>
      <c r="H275" s="10"/>
    </row>
    <row r="276" spans="1:8" s="3" customFormat="1" x14ac:dyDescent="0.25">
      <c r="A276" s="1"/>
      <c r="B276" s="1"/>
      <c r="C276" s="1"/>
      <c r="D276" s="1"/>
      <c r="E276" s="75"/>
      <c r="F276" s="75"/>
      <c r="G276" s="10"/>
      <c r="H276" s="10"/>
    </row>
    <row r="277" spans="1:8" s="3" customFormat="1" x14ac:dyDescent="0.25">
      <c r="A277" s="1"/>
      <c r="B277" s="1"/>
      <c r="C277" s="1"/>
      <c r="D277" s="1"/>
      <c r="E277" s="75"/>
      <c r="F277" s="75"/>
      <c r="G277" s="10"/>
      <c r="H277" s="10"/>
    </row>
    <row r="278" spans="1:8" s="3" customFormat="1" x14ac:dyDescent="0.25">
      <c r="A278" s="1"/>
      <c r="B278" s="1"/>
      <c r="C278" s="1"/>
      <c r="D278" s="1"/>
      <c r="E278" s="75"/>
      <c r="F278" s="75"/>
      <c r="G278" s="10"/>
      <c r="H278" s="10"/>
    </row>
    <row r="279" spans="1:8" s="3" customFormat="1" x14ac:dyDescent="0.25">
      <c r="A279" s="1"/>
      <c r="B279" s="1"/>
      <c r="C279" s="1"/>
      <c r="D279" s="1"/>
      <c r="E279" s="75"/>
      <c r="F279" s="75"/>
      <c r="G279" s="10"/>
      <c r="H279" s="10"/>
    </row>
    <row r="280" spans="1:8" s="3" customFormat="1" x14ac:dyDescent="0.25">
      <c r="A280" s="1"/>
      <c r="B280" s="1"/>
      <c r="C280" s="1"/>
      <c r="D280" s="1"/>
      <c r="E280" s="75"/>
      <c r="F280" s="75"/>
      <c r="G280" s="10"/>
      <c r="H280" s="10"/>
    </row>
    <row r="281" spans="1:8" s="3" customFormat="1" x14ac:dyDescent="0.25">
      <c r="A281" s="1"/>
      <c r="B281" s="1"/>
      <c r="C281" s="1"/>
      <c r="D281" s="1"/>
      <c r="E281" s="75"/>
      <c r="F281" s="75"/>
      <c r="G281" s="10"/>
      <c r="H281" s="10"/>
    </row>
    <row r="282" spans="1:8" s="3" customFormat="1" x14ac:dyDescent="0.25">
      <c r="A282" s="1"/>
      <c r="B282" s="1"/>
      <c r="C282" s="1"/>
      <c r="D282" s="1"/>
      <c r="E282" s="75"/>
      <c r="F282" s="75"/>
      <c r="G282" s="10"/>
      <c r="H282" s="10"/>
    </row>
    <row r="283" spans="1:8" s="3" customFormat="1" x14ac:dyDescent="0.25">
      <c r="A283" s="1"/>
      <c r="B283" s="1"/>
      <c r="C283" s="1"/>
      <c r="D283" s="1"/>
      <c r="E283" s="75"/>
      <c r="F283" s="75"/>
      <c r="G283" s="10"/>
      <c r="H283" s="10"/>
    </row>
    <row r="284" spans="1:8" s="3" customFormat="1" x14ac:dyDescent="0.25">
      <c r="A284" s="1"/>
      <c r="B284" s="1"/>
      <c r="C284" s="1"/>
      <c r="D284" s="1"/>
      <c r="E284" s="75"/>
      <c r="F284" s="75"/>
      <c r="G284" s="10"/>
      <c r="H284" s="10"/>
    </row>
    <row r="285" spans="1:8" s="3" customFormat="1" x14ac:dyDescent="0.25">
      <c r="A285" s="1"/>
      <c r="B285" s="1"/>
      <c r="C285" s="1"/>
      <c r="D285" s="1"/>
      <c r="E285" s="75"/>
      <c r="F285" s="75"/>
      <c r="G285" s="10"/>
      <c r="H285" s="10"/>
    </row>
    <row r="286" spans="1:8" s="3" customFormat="1" x14ac:dyDescent="0.25">
      <c r="A286" s="1"/>
      <c r="B286" s="1"/>
      <c r="C286" s="1"/>
      <c r="D286" s="1"/>
      <c r="E286" s="75"/>
      <c r="F286" s="75"/>
      <c r="G286" s="10"/>
      <c r="H286" s="10"/>
    </row>
    <row r="287" spans="1:8" s="3" customFormat="1" x14ac:dyDescent="0.25">
      <c r="A287" s="1"/>
      <c r="B287" s="1"/>
      <c r="C287" s="1"/>
      <c r="D287" s="1"/>
      <c r="E287" s="75"/>
      <c r="F287" s="75"/>
      <c r="G287" s="10"/>
      <c r="H287" s="10"/>
    </row>
    <row r="288" spans="1:8" s="3" customFormat="1" x14ac:dyDescent="0.25">
      <c r="A288" s="1"/>
      <c r="B288" s="1"/>
      <c r="C288" s="1"/>
      <c r="D288" s="1"/>
      <c r="E288" s="75"/>
      <c r="F288" s="75"/>
      <c r="G288" s="10"/>
      <c r="H288" s="10"/>
    </row>
    <row r="289" spans="1:8" s="3" customFormat="1" x14ac:dyDescent="0.25">
      <c r="A289" s="1"/>
      <c r="B289" s="1"/>
      <c r="C289" s="1"/>
      <c r="D289" s="1"/>
      <c r="E289" s="1"/>
      <c r="F289" s="1"/>
      <c r="G289" s="10"/>
      <c r="H289" s="10"/>
    </row>
    <row r="290" spans="1:8" s="3" customFormat="1" x14ac:dyDescent="0.25">
      <c r="A290" s="1"/>
      <c r="B290" s="1"/>
      <c r="C290" s="1"/>
      <c r="D290" s="1"/>
      <c r="E290" s="1"/>
      <c r="F290" s="1"/>
      <c r="G290" s="10"/>
      <c r="H290" s="10"/>
    </row>
    <row r="291" spans="1:8" s="3" customFormat="1" x14ac:dyDescent="0.25">
      <c r="A291" s="1"/>
      <c r="B291" s="1"/>
      <c r="C291" s="1"/>
      <c r="D291" s="1"/>
      <c r="E291" s="1"/>
      <c r="F291" s="1"/>
      <c r="G291" s="10"/>
      <c r="H291" s="10"/>
    </row>
    <row r="292" spans="1:8" s="3" customFormat="1" x14ac:dyDescent="0.25">
      <c r="A292" s="1"/>
      <c r="B292" s="1"/>
      <c r="C292" s="1"/>
      <c r="D292" s="1"/>
      <c r="E292" s="1"/>
      <c r="F292" s="1"/>
      <c r="G292" s="10"/>
      <c r="H292" s="10"/>
    </row>
    <row r="293" spans="1:8" s="3" customFormat="1" x14ac:dyDescent="0.25">
      <c r="A293" s="1"/>
      <c r="B293" s="1"/>
      <c r="C293" s="1"/>
      <c r="D293" s="1"/>
      <c r="E293" s="1"/>
      <c r="F293" s="1"/>
      <c r="G293" s="10"/>
      <c r="H293" s="10"/>
    </row>
    <row r="294" spans="1:8" s="3" customFormat="1" x14ac:dyDescent="0.25">
      <c r="A294" s="1"/>
      <c r="B294" s="1"/>
      <c r="C294" s="1"/>
      <c r="D294" s="1"/>
      <c r="E294" s="1"/>
      <c r="F294" s="1"/>
      <c r="G294" s="10"/>
      <c r="H294" s="10"/>
    </row>
    <row r="295" spans="1:8" s="3" customFormat="1" x14ac:dyDescent="0.25">
      <c r="A295" s="1"/>
      <c r="B295" s="1"/>
      <c r="C295" s="1"/>
      <c r="D295" s="1"/>
      <c r="E295" s="1"/>
      <c r="F295" s="1"/>
      <c r="G295" s="10"/>
      <c r="H295" s="10"/>
    </row>
    <row r="296" spans="1:8" s="3" customFormat="1" x14ac:dyDescent="0.25">
      <c r="A296" s="1"/>
      <c r="B296" s="1"/>
      <c r="C296" s="1"/>
      <c r="D296" s="1"/>
      <c r="E296" s="1"/>
      <c r="F296" s="1"/>
      <c r="G296" s="10"/>
      <c r="H296" s="10"/>
    </row>
    <row r="297" spans="1:8" s="3" customFormat="1" x14ac:dyDescent="0.25">
      <c r="A297" s="1"/>
      <c r="B297" s="1"/>
      <c r="C297" s="1"/>
      <c r="D297" s="1"/>
      <c r="E297" s="1"/>
      <c r="F297" s="1"/>
      <c r="G297" s="10"/>
      <c r="H297" s="10"/>
    </row>
    <row r="298" spans="1:8" s="3" customFormat="1" x14ac:dyDescent="0.25">
      <c r="A298" s="1"/>
      <c r="B298" s="1"/>
      <c r="C298" s="1"/>
      <c r="D298" s="1"/>
      <c r="E298" s="1"/>
      <c r="F298" s="1"/>
      <c r="G298" s="10"/>
      <c r="H298" s="10"/>
    </row>
    <row r="299" spans="1:8" s="3" customFormat="1" x14ac:dyDescent="0.25">
      <c r="A299" s="1"/>
      <c r="B299" s="1"/>
      <c r="C299" s="1"/>
      <c r="D299" s="1"/>
      <c r="E299" s="1"/>
      <c r="F299" s="1"/>
      <c r="G299" s="10"/>
      <c r="H299" s="10"/>
    </row>
    <row r="300" spans="1:8" s="3" customFormat="1" x14ac:dyDescent="0.25">
      <c r="A300" s="1"/>
      <c r="B300" s="1"/>
      <c r="C300" s="1"/>
      <c r="D300" s="1"/>
      <c r="E300" s="1"/>
      <c r="F300" s="1"/>
      <c r="G300" s="10"/>
      <c r="H300" s="10"/>
    </row>
    <row r="301" spans="1:8" s="3" customFormat="1" x14ac:dyDescent="0.25">
      <c r="A301" s="1"/>
      <c r="B301" s="1"/>
      <c r="C301" s="1"/>
      <c r="D301" s="1"/>
      <c r="E301" s="1"/>
      <c r="F301" s="1"/>
      <c r="G301" s="10"/>
      <c r="H301" s="10"/>
    </row>
    <row r="302" spans="1:8" s="3" customFormat="1" x14ac:dyDescent="0.25">
      <c r="A302" s="1"/>
      <c r="B302" s="1"/>
      <c r="C302" s="1"/>
      <c r="D302" s="1"/>
      <c r="E302" s="1"/>
      <c r="F302" s="1"/>
      <c r="G302" s="10"/>
      <c r="H302" s="10"/>
    </row>
    <row r="303" spans="1:8" s="3" customFormat="1" x14ac:dyDescent="0.25">
      <c r="A303" s="1"/>
      <c r="B303" s="1"/>
      <c r="C303" s="1"/>
      <c r="D303" s="1"/>
      <c r="E303" s="1"/>
      <c r="F303" s="1"/>
      <c r="G303" s="10"/>
      <c r="H303" s="10"/>
    </row>
    <row r="304" spans="1:8" s="3" customFormat="1" x14ac:dyDescent="0.25">
      <c r="A304" s="1"/>
      <c r="B304" s="1"/>
      <c r="C304" s="1"/>
      <c r="D304" s="1"/>
      <c r="E304" s="1"/>
      <c r="F304" s="1"/>
      <c r="G304" s="10"/>
      <c r="H304" s="10"/>
    </row>
    <row r="305" spans="1:8" s="3" customFormat="1" x14ac:dyDescent="0.25">
      <c r="A305" s="1"/>
      <c r="B305" s="1"/>
      <c r="C305" s="1"/>
      <c r="D305" s="1"/>
      <c r="E305" s="1"/>
      <c r="F305" s="1"/>
      <c r="G305" s="10"/>
      <c r="H305" s="10"/>
    </row>
    <row r="306" spans="1:8" s="3" customFormat="1" x14ac:dyDescent="0.25">
      <c r="A306" s="1"/>
      <c r="B306" s="1"/>
      <c r="C306" s="1"/>
      <c r="D306" s="1"/>
      <c r="E306" s="1"/>
      <c r="F306" s="1"/>
      <c r="G306" s="10"/>
      <c r="H306" s="10"/>
    </row>
    <row r="307" spans="1:8" s="3" customFormat="1" x14ac:dyDescent="0.25">
      <c r="A307" s="1"/>
      <c r="B307" s="1"/>
      <c r="C307" s="1"/>
      <c r="D307" s="1"/>
      <c r="E307" s="1"/>
      <c r="F307" s="1"/>
      <c r="G307" s="10"/>
      <c r="H307" s="10"/>
    </row>
    <row r="308" spans="1:8" s="3" customFormat="1" x14ac:dyDescent="0.25">
      <c r="A308" s="1"/>
      <c r="B308" s="1"/>
      <c r="C308" s="1"/>
      <c r="D308" s="1"/>
      <c r="E308" s="1"/>
      <c r="F308" s="1"/>
      <c r="G308" s="10"/>
      <c r="H308" s="10"/>
    </row>
    <row r="309" spans="1:8" s="3" customFormat="1" x14ac:dyDescent="0.25">
      <c r="A309" s="1"/>
      <c r="B309" s="1"/>
      <c r="C309" s="1"/>
      <c r="D309" s="1"/>
      <c r="E309" s="1"/>
      <c r="F309" s="1"/>
      <c r="G309" s="10"/>
      <c r="H309" s="10"/>
    </row>
    <row r="310" spans="1:8" s="3" customFormat="1" x14ac:dyDescent="0.25">
      <c r="A310" s="1"/>
      <c r="B310" s="1"/>
      <c r="C310" s="1"/>
      <c r="D310" s="1"/>
      <c r="E310" s="1"/>
      <c r="F310" s="1"/>
      <c r="G310" s="10"/>
      <c r="H310" s="10"/>
    </row>
    <row r="311" spans="1:8" s="3" customFormat="1" x14ac:dyDescent="0.25">
      <c r="A311" s="1"/>
      <c r="B311" s="1"/>
      <c r="C311" s="1"/>
      <c r="D311" s="1"/>
      <c r="E311" s="1"/>
      <c r="F311" s="1"/>
      <c r="G311" s="10"/>
      <c r="H311" s="10"/>
    </row>
    <row r="312" spans="1:8" s="3" customFormat="1" x14ac:dyDescent="0.25">
      <c r="A312" s="1"/>
      <c r="B312" s="1"/>
      <c r="C312" s="1"/>
      <c r="D312" s="1"/>
      <c r="E312" s="1"/>
      <c r="F312" s="1"/>
      <c r="G312" s="10"/>
      <c r="H312" s="10"/>
    </row>
    <row r="313" spans="1:8" s="3" customFormat="1" x14ac:dyDescent="0.25">
      <c r="A313" s="1"/>
      <c r="B313" s="1"/>
      <c r="C313" s="1"/>
      <c r="D313" s="1"/>
      <c r="E313" s="1"/>
      <c r="F313" s="1"/>
      <c r="G313" s="10"/>
      <c r="H313" s="10"/>
    </row>
    <row r="314" spans="1:8" s="3" customFormat="1" x14ac:dyDescent="0.25">
      <c r="A314" s="1"/>
      <c r="B314" s="1"/>
      <c r="C314" s="1"/>
      <c r="D314" s="1"/>
      <c r="E314" s="1"/>
      <c r="F314" s="1"/>
      <c r="G314" s="10"/>
      <c r="H314" s="10"/>
    </row>
    <row r="315" spans="1:8" s="3" customFormat="1" x14ac:dyDescent="0.25">
      <c r="A315" s="1"/>
      <c r="B315" s="1"/>
      <c r="C315" s="1"/>
      <c r="D315" s="1"/>
      <c r="E315" s="1"/>
      <c r="F315" s="1"/>
      <c r="G315" s="10"/>
      <c r="H315" s="10"/>
    </row>
    <row r="316" spans="1:8" s="3" customFormat="1" x14ac:dyDescent="0.25">
      <c r="A316" s="1"/>
      <c r="B316" s="1"/>
      <c r="C316" s="1"/>
      <c r="D316" s="1"/>
      <c r="E316" s="1"/>
      <c r="F316" s="1"/>
      <c r="G316" s="10"/>
      <c r="H316" s="10"/>
    </row>
    <row r="317" spans="1:8" s="3" customFormat="1" x14ac:dyDescent="0.25">
      <c r="A317" s="1"/>
      <c r="B317" s="1"/>
      <c r="C317" s="1"/>
      <c r="D317" s="1"/>
      <c r="E317" s="1"/>
      <c r="F317" s="1"/>
      <c r="G317" s="10"/>
      <c r="H317" s="10"/>
    </row>
    <row r="318" spans="1:8" s="3" customFormat="1" x14ac:dyDescent="0.25">
      <c r="A318" s="1"/>
      <c r="B318" s="1"/>
      <c r="C318" s="1"/>
      <c r="D318" s="1"/>
      <c r="E318" s="1"/>
      <c r="F318" s="1"/>
      <c r="G318" s="10"/>
      <c r="H318" s="10"/>
    </row>
    <row r="319" spans="1:8" s="3" customFormat="1" x14ac:dyDescent="0.25">
      <c r="A319" s="1"/>
      <c r="B319" s="1"/>
      <c r="C319" s="1"/>
      <c r="D319" s="1"/>
      <c r="E319" s="1"/>
      <c r="F319" s="1"/>
      <c r="G319" s="10"/>
      <c r="H319" s="10"/>
    </row>
    <row r="320" spans="1:8" s="3" customFormat="1" x14ac:dyDescent="0.25">
      <c r="A320" s="1"/>
      <c r="B320" s="1"/>
      <c r="C320" s="1"/>
      <c r="D320" s="1"/>
      <c r="E320" s="1"/>
      <c r="F320" s="1"/>
      <c r="G320" s="10"/>
      <c r="H320" s="10"/>
    </row>
    <row r="321" spans="1:8" s="3" customFormat="1" x14ac:dyDescent="0.25">
      <c r="A321" s="1"/>
      <c r="B321" s="1"/>
      <c r="C321" s="1"/>
      <c r="D321" s="1"/>
      <c r="E321" s="1"/>
      <c r="F321" s="1"/>
      <c r="G321" s="10"/>
      <c r="H321" s="10"/>
    </row>
    <row r="322" spans="1:8" s="3" customFormat="1" x14ac:dyDescent="0.25">
      <c r="A322" s="1"/>
      <c r="B322" s="1"/>
      <c r="C322" s="1"/>
      <c r="D322" s="1"/>
      <c r="E322" s="1"/>
      <c r="F322" s="1"/>
      <c r="G322" s="10"/>
      <c r="H322" s="10"/>
    </row>
    <row r="323" spans="1:8" s="3" customFormat="1" x14ac:dyDescent="0.25">
      <c r="A323" s="1"/>
      <c r="B323" s="1"/>
      <c r="C323" s="1"/>
      <c r="D323" s="1"/>
      <c r="E323" s="1"/>
      <c r="F323" s="1"/>
      <c r="G323" s="10"/>
      <c r="H323" s="10"/>
    </row>
    <row r="324" spans="1:8" s="3" customFormat="1" x14ac:dyDescent="0.25">
      <c r="A324" s="1"/>
      <c r="B324" s="1"/>
      <c r="C324" s="1"/>
      <c r="D324" s="1"/>
      <c r="E324" s="1"/>
      <c r="F324" s="1"/>
      <c r="G324" s="10"/>
      <c r="H324" s="10"/>
    </row>
    <row r="325" spans="1:8" s="3" customFormat="1" x14ac:dyDescent="0.25">
      <c r="A325" s="1"/>
      <c r="B325" s="1"/>
      <c r="C325" s="1"/>
      <c r="D325" s="1"/>
      <c r="E325" s="1"/>
      <c r="F325" s="1"/>
      <c r="G325" s="10"/>
      <c r="H325" s="10"/>
    </row>
    <row r="326" spans="1:8" s="3" customFormat="1" x14ac:dyDescent="0.25">
      <c r="A326" s="1"/>
      <c r="B326" s="1"/>
      <c r="C326" s="1"/>
      <c r="D326" s="1"/>
      <c r="E326" s="1"/>
      <c r="F326" s="1"/>
      <c r="G326" s="10"/>
      <c r="H326" s="10"/>
    </row>
    <row r="327" spans="1:8" s="3" customFormat="1" x14ac:dyDescent="0.25">
      <c r="A327" s="1"/>
      <c r="B327" s="1"/>
      <c r="C327" s="1"/>
      <c r="D327" s="1"/>
      <c r="E327" s="1"/>
      <c r="F327" s="1"/>
      <c r="G327" s="10"/>
      <c r="H327" s="10"/>
    </row>
    <row r="328" spans="1:8" s="3" customFormat="1" x14ac:dyDescent="0.25">
      <c r="A328" s="1"/>
      <c r="B328" s="1"/>
      <c r="C328" s="1"/>
      <c r="D328" s="1"/>
      <c r="E328" s="1"/>
      <c r="F328" s="1"/>
      <c r="G328" s="10"/>
      <c r="H328" s="10"/>
    </row>
    <row r="329" spans="1:8" s="3" customFormat="1" x14ac:dyDescent="0.25">
      <c r="A329" s="1"/>
      <c r="B329" s="1"/>
      <c r="C329" s="1"/>
      <c r="D329" s="1"/>
      <c r="E329" s="1"/>
      <c r="F329" s="1"/>
      <c r="G329" s="10"/>
      <c r="H329" s="10"/>
    </row>
    <row r="330" spans="1:8" s="3" customFormat="1" x14ac:dyDescent="0.25">
      <c r="A330" s="1"/>
      <c r="B330" s="1"/>
      <c r="C330" s="1"/>
      <c r="D330" s="1"/>
      <c r="E330" s="1"/>
      <c r="F330" s="1"/>
      <c r="G330" s="10"/>
      <c r="H330" s="10"/>
    </row>
    <row r="331" spans="1:8" s="3" customFormat="1" x14ac:dyDescent="0.25">
      <c r="A331" s="1"/>
      <c r="B331" s="1"/>
      <c r="C331" s="1"/>
      <c r="D331" s="1"/>
      <c r="E331" s="1"/>
      <c r="F331" s="1"/>
      <c r="G331" s="10"/>
      <c r="H331" s="10"/>
    </row>
    <row r="332" spans="1:8" s="3" customFormat="1" x14ac:dyDescent="0.25">
      <c r="A332" s="1"/>
      <c r="B332" s="1"/>
      <c r="C332" s="1"/>
      <c r="D332" s="1"/>
      <c r="E332" s="1"/>
      <c r="F332" s="1"/>
      <c r="G332" s="10"/>
      <c r="H332" s="10"/>
    </row>
    <row r="333" spans="1:8" s="3" customFormat="1" x14ac:dyDescent="0.25">
      <c r="A333" s="1"/>
      <c r="B333" s="1"/>
      <c r="C333" s="1"/>
      <c r="D333" s="1"/>
      <c r="E333" s="1"/>
      <c r="F333" s="1"/>
      <c r="G333" s="10"/>
      <c r="H333" s="10"/>
    </row>
    <row r="334" spans="1:8" s="3" customFormat="1" x14ac:dyDescent="0.25">
      <c r="A334" s="1"/>
      <c r="B334" s="1"/>
      <c r="C334" s="1"/>
      <c r="D334" s="1"/>
      <c r="E334" s="1"/>
      <c r="F334" s="1"/>
      <c r="G334" s="10"/>
      <c r="H334" s="10"/>
    </row>
    <row r="335" spans="1:8" s="3" customFormat="1" x14ac:dyDescent="0.25">
      <c r="A335" s="1"/>
      <c r="B335" s="1"/>
      <c r="C335" s="1"/>
      <c r="D335" s="1"/>
      <c r="E335" s="1"/>
      <c r="F335" s="1"/>
      <c r="G335" s="10"/>
      <c r="H335" s="10"/>
    </row>
    <row r="336" spans="1:8" s="3" customFormat="1" x14ac:dyDescent="0.25">
      <c r="A336" s="1"/>
      <c r="B336" s="1"/>
      <c r="C336" s="1"/>
      <c r="D336" s="1"/>
      <c r="E336" s="1"/>
      <c r="F336" s="1"/>
      <c r="G336" s="10"/>
      <c r="H336" s="10"/>
    </row>
    <row r="337" spans="1:8" s="3" customFormat="1" x14ac:dyDescent="0.25">
      <c r="A337" s="1"/>
      <c r="B337" s="1"/>
      <c r="C337" s="1"/>
      <c r="D337" s="1"/>
      <c r="E337" s="1"/>
      <c r="F337" s="1"/>
      <c r="G337" s="10"/>
      <c r="H337" s="10"/>
    </row>
    <row r="338" spans="1:8" s="3" customFormat="1" x14ac:dyDescent="0.25">
      <c r="A338" s="1"/>
      <c r="B338" s="1"/>
      <c r="C338" s="1"/>
      <c r="D338" s="1"/>
      <c r="E338" s="1"/>
      <c r="F338" s="1"/>
      <c r="G338" s="10"/>
      <c r="H338" s="10"/>
    </row>
    <row r="339" spans="1:8" s="3" customFormat="1" x14ac:dyDescent="0.25">
      <c r="A339" s="1"/>
      <c r="B339" s="1"/>
      <c r="C339" s="1"/>
      <c r="D339" s="1"/>
      <c r="E339" s="1"/>
      <c r="F339" s="1"/>
      <c r="G339" s="76"/>
      <c r="H339" s="76"/>
    </row>
    <row r="340" spans="1:8" s="3" customFormat="1" x14ac:dyDescent="0.25">
      <c r="A340" s="1"/>
      <c r="B340" s="1"/>
      <c r="C340" s="1"/>
      <c r="D340" s="1"/>
      <c r="E340" s="1"/>
      <c r="F340" s="1"/>
      <c r="G340" s="76"/>
      <c r="H340" s="76"/>
    </row>
    <row r="341" spans="1:8" s="3" customFormat="1" x14ac:dyDescent="0.25">
      <c r="A341" s="1"/>
      <c r="B341" s="1"/>
      <c r="C341" s="1"/>
      <c r="D341" s="1"/>
      <c r="E341" s="1"/>
      <c r="F341" s="1"/>
      <c r="G341" s="76"/>
      <c r="H341" s="76"/>
    </row>
    <row r="342" spans="1:8" s="3" customFormat="1" x14ac:dyDescent="0.25">
      <c r="A342" s="1"/>
      <c r="B342" s="1"/>
      <c r="C342" s="1"/>
      <c r="D342" s="1"/>
      <c r="E342" s="1"/>
      <c r="F342" s="1"/>
      <c r="G342" s="76"/>
      <c r="H342" s="76"/>
    </row>
    <row r="343" spans="1:8" s="3" customFormat="1" x14ac:dyDescent="0.25">
      <c r="A343" s="1"/>
      <c r="B343" s="1"/>
      <c r="C343" s="1"/>
      <c r="D343" s="1"/>
      <c r="E343" s="1"/>
      <c r="F343" s="1"/>
      <c r="G343" s="76"/>
      <c r="H343" s="76"/>
    </row>
    <row r="344" spans="1:8" s="3" customFormat="1" x14ac:dyDescent="0.25">
      <c r="A344" s="1"/>
      <c r="B344" s="1"/>
      <c r="C344" s="1"/>
      <c r="D344" s="1"/>
      <c r="E344" s="1"/>
      <c r="F344" s="1"/>
      <c r="G344" s="76"/>
      <c r="H344" s="76"/>
    </row>
    <row r="345" spans="1:8" s="3" customFormat="1" x14ac:dyDescent="0.25">
      <c r="A345" s="1"/>
      <c r="B345" s="1"/>
      <c r="C345" s="1"/>
      <c r="D345" s="1"/>
      <c r="E345" s="1"/>
      <c r="F345" s="1"/>
      <c r="G345" s="76"/>
      <c r="H345" s="76"/>
    </row>
    <row r="346" spans="1:8" s="3" customFormat="1" x14ac:dyDescent="0.25">
      <c r="A346" s="1"/>
      <c r="B346" s="1"/>
      <c r="C346" s="1"/>
      <c r="D346" s="1"/>
      <c r="E346" s="1"/>
      <c r="F346" s="1"/>
      <c r="G346" s="76"/>
      <c r="H346" s="76"/>
    </row>
    <row r="347" spans="1:8" s="3" customFormat="1" x14ac:dyDescent="0.25">
      <c r="A347" s="1"/>
      <c r="B347" s="1"/>
      <c r="C347" s="1"/>
      <c r="D347" s="1"/>
      <c r="E347" s="1"/>
      <c r="F347" s="1"/>
      <c r="G347" s="76"/>
      <c r="H347" s="76"/>
    </row>
    <row r="348" spans="1:8" s="3" customFormat="1" x14ac:dyDescent="0.25">
      <c r="A348" s="1"/>
      <c r="B348" s="1"/>
      <c r="C348" s="1"/>
      <c r="D348" s="1"/>
      <c r="E348" s="1"/>
      <c r="F348" s="1"/>
      <c r="G348" s="76"/>
      <c r="H348" s="76"/>
    </row>
    <row r="349" spans="1:8" s="3" customFormat="1" x14ac:dyDescent="0.25">
      <c r="A349" s="1"/>
      <c r="B349" s="1"/>
      <c r="C349" s="1"/>
      <c r="D349" s="1"/>
      <c r="E349" s="1"/>
      <c r="F349" s="1"/>
      <c r="G349" s="76"/>
      <c r="H349" s="76"/>
    </row>
    <row r="350" spans="1:8" s="3" customFormat="1" x14ac:dyDescent="0.25">
      <c r="A350" s="1"/>
      <c r="B350" s="1"/>
      <c r="C350" s="1"/>
      <c r="D350" s="1"/>
      <c r="E350" s="1"/>
      <c r="F350" s="1"/>
      <c r="G350" s="76"/>
      <c r="H350" s="76"/>
    </row>
    <row r="351" spans="1:8" s="3" customFormat="1" x14ac:dyDescent="0.25">
      <c r="A351" s="1"/>
      <c r="B351" s="1"/>
      <c r="C351" s="1"/>
      <c r="D351" s="1"/>
      <c r="E351" s="1"/>
      <c r="F351" s="1"/>
      <c r="G351" s="76"/>
      <c r="H351" s="76"/>
    </row>
    <row r="352" spans="1:8" s="3" customFormat="1" x14ac:dyDescent="0.25">
      <c r="A352" s="1"/>
      <c r="B352" s="1"/>
      <c r="C352" s="1"/>
      <c r="D352" s="1"/>
      <c r="E352" s="1"/>
      <c r="F352" s="1"/>
      <c r="G352" s="76"/>
      <c r="H352" s="76"/>
    </row>
    <row r="353" spans="1:8" s="3" customFormat="1" x14ac:dyDescent="0.25">
      <c r="A353" s="1"/>
      <c r="B353" s="1"/>
      <c r="C353" s="1"/>
      <c r="D353" s="1"/>
      <c r="E353" s="1"/>
      <c r="F353" s="1"/>
      <c r="G353" s="76"/>
      <c r="H353" s="76"/>
    </row>
    <row r="354" spans="1:8" s="3" customFormat="1" x14ac:dyDescent="0.25">
      <c r="A354" s="1"/>
      <c r="B354" s="1"/>
      <c r="C354" s="1"/>
      <c r="D354" s="1"/>
      <c r="E354" s="1"/>
      <c r="F354" s="1"/>
      <c r="G354" s="76"/>
      <c r="H354" s="76"/>
    </row>
    <row r="355" spans="1:8" s="3" customFormat="1" x14ac:dyDescent="0.25">
      <c r="A355" s="1"/>
      <c r="B355" s="1"/>
      <c r="C355" s="1"/>
      <c r="D355" s="1"/>
      <c r="E355" s="1"/>
      <c r="F355" s="1"/>
      <c r="G355" s="76"/>
      <c r="H355" s="76"/>
    </row>
    <row r="356" spans="1:8" s="3" customFormat="1" x14ac:dyDescent="0.25">
      <c r="A356" s="1"/>
      <c r="B356" s="1"/>
      <c r="C356" s="1"/>
      <c r="D356" s="1"/>
      <c r="E356" s="1"/>
      <c r="F356" s="1"/>
      <c r="G356" s="76"/>
      <c r="H356" s="76"/>
    </row>
    <row r="357" spans="1:8" s="3" customFormat="1" x14ac:dyDescent="0.25">
      <c r="A357" s="1"/>
      <c r="B357" s="1"/>
      <c r="C357" s="1"/>
      <c r="D357" s="1"/>
      <c r="E357" s="1"/>
      <c r="F357" s="1"/>
      <c r="G357" s="76"/>
      <c r="H357" s="76"/>
    </row>
    <row r="358" spans="1:8" s="3" customFormat="1" x14ac:dyDescent="0.25">
      <c r="A358" s="1"/>
      <c r="B358" s="1"/>
      <c r="C358" s="1"/>
      <c r="D358" s="1"/>
      <c r="E358" s="1"/>
      <c r="F358" s="1"/>
      <c r="G358" s="76"/>
      <c r="H358" s="76"/>
    </row>
    <row r="359" spans="1:8" s="3" customFormat="1" x14ac:dyDescent="0.25">
      <c r="A359" s="1"/>
      <c r="B359" s="1"/>
      <c r="C359" s="1"/>
      <c r="D359" s="1"/>
      <c r="E359" s="1"/>
      <c r="F359" s="1"/>
      <c r="G359" s="76"/>
      <c r="H359" s="76"/>
    </row>
    <row r="360" spans="1:8" s="3" customFormat="1" x14ac:dyDescent="0.25">
      <c r="A360" s="1"/>
      <c r="B360" s="1"/>
      <c r="C360" s="1"/>
      <c r="D360" s="1"/>
      <c r="E360" s="1"/>
      <c r="F360" s="1"/>
      <c r="G360" s="76"/>
      <c r="H360" s="76"/>
    </row>
    <row r="361" spans="1:8" s="3" customFormat="1" x14ac:dyDescent="0.25">
      <c r="A361" s="1"/>
      <c r="B361" s="1"/>
      <c r="C361" s="1"/>
      <c r="D361" s="1"/>
      <c r="E361" s="1"/>
      <c r="F361" s="1"/>
      <c r="G361" s="76"/>
      <c r="H361" s="76"/>
    </row>
    <row r="362" spans="1:8" s="3" customFormat="1" x14ac:dyDescent="0.25">
      <c r="A362" s="1"/>
      <c r="B362" s="1"/>
      <c r="C362" s="1"/>
      <c r="D362" s="1"/>
      <c r="E362" s="1"/>
      <c r="F362" s="1"/>
      <c r="G362" s="76"/>
      <c r="H362" s="76"/>
    </row>
    <row r="363" spans="1:8" s="3" customFormat="1" x14ac:dyDescent="0.25">
      <c r="A363" s="1"/>
      <c r="B363" s="1"/>
      <c r="C363" s="1"/>
      <c r="D363" s="1"/>
      <c r="E363" s="1"/>
      <c r="F363" s="1"/>
      <c r="G363" s="76"/>
      <c r="H363" s="76"/>
    </row>
    <row r="364" spans="1:8" s="3" customFormat="1" x14ac:dyDescent="0.25">
      <c r="A364" s="1"/>
      <c r="B364" s="1"/>
      <c r="C364" s="1"/>
      <c r="D364" s="1"/>
      <c r="E364" s="1"/>
      <c r="F364" s="1"/>
      <c r="G364" s="76"/>
      <c r="H364" s="76"/>
    </row>
    <row r="365" spans="1:8" s="3" customFormat="1" x14ac:dyDescent="0.25">
      <c r="A365" s="1"/>
      <c r="B365" s="1"/>
      <c r="C365" s="1"/>
      <c r="D365" s="1"/>
      <c r="E365" s="1"/>
      <c r="F365" s="1"/>
      <c r="G365" s="76"/>
      <c r="H365" s="76"/>
    </row>
    <row r="366" spans="1:8" s="3" customFormat="1" x14ac:dyDescent="0.25">
      <c r="A366" s="1"/>
      <c r="B366" s="1"/>
      <c r="C366" s="1"/>
      <c r="D366" s="1"/>
      <c r="E366" s="1"/>
      <c r="F366" s="1"/>
      <c r="G366" s="76"/>
      <c r="H366" s="76"/>
    </row>
    <row r="367" spans="1:8" s="3" customFormat="1" x14ac:dyDescent="0.25">
      <c r="A367" s="1"/>
      <c r="B367" s="1"/>
      <c r="C367" s="1"/>
      <c r="D367" s="1"/>
      <c r="E367" s="1"/>
      <c r="F367" s="1"/>
      <c r="G367" s="76"/>
      <c r="H367" s="76"/>
    </row>
    <row r="368" spans="1:8" s="3" customFormat="1" x14ac:dyDescent="0.25">
      <c r="A368" s="1"/>
      <c r="B368" s="1"/>
      <c r="C368" s="1"/>
      <c r="D368" s="1"/>
      <c r="E368" s="1"/>
      <c r="F368" s="1"/>
      <c r="G368" s="76"/>
      <c r="H368" s="76"/>
    </row>
    <row r="369" spans="1:8" s="3" customFormat="1" x14ac:dyDescent="0.25">
      <c r="A369" s="1"/>
      <c r="B369" s="1"/>
      <c r="C369" s="1"/>
      <c r="D369" s="1"/>
      <c r="E369" s="1"/>
      <c r="F369" s="1"/>
      <c r="G369" s="76"/>
      <c r="H369" s="76"/>
    </row>
    <row r="370" spans="1:8" s="3" customFormat="1" x14ac:dyDescent="0.25">
      <c r="A370" s="1"/>
      <c r="B370" s="1"/>
      <c r="C370" s="1"/>
      <c r="D370" s="1"/>
      <c r="E370" s="1"/>
      <c r="F370" s="1"/>
      <c r="G370" s="76"/>
      <c r="H370" s="76"/>
    </row>
    <row r="371" spans="1:8" s="3" customFormat="1" x14ac:dyDescent="0.25">
      <c r="A371" s="1"/>
      <c r="B371" s="1"/>
      <c r="C371" s="1"/>
      <c r="D371" s="1"/>
      <c r="E371" s="1"/>
      <c r="F371" s="1"/>
      <c r="G371" s="76"/>
      <c r="H371" s="76"/>
    </row>
    <row r="372" spans="1:8" s="3" customFormat="1" x14ac:dyDescent="0.25">
      <c r="A372" s="1"/>
      <c r="B372" s="1"/>
      <c r="C372" s="1"/>
      <c r="D372" s="1"/>
      <c r="E372" s="1"/>
      <c r="F372" s="1"/>
      <c r="G372" s="76"/>
      <c r="H372" s="76"/>
    </row>
    <row r="373" spans="1:8" s="3" customFormat="1" x14ac:dyDescent="0.25">
      <c r="A373" s="1"/>
      <c r="B373" s="1"/>
      <c r="C373" s="1"/>
      <c r="D373" s="1"/>
      <c r="E373" s="1"/>
      <c r="F373" s="1"/>
      <c r="G373" s="76"/>
      <c r="H373" s="76"/>
    </row>
    <row r="374" spans="1:8" s="3" customFormat="1" x14ac:dyDescent="0.25">
      <c r="A374" s="1"/>
      <c r="B374" s="1"/>
      <c r="C374" s="1"/>
      <c r="D374" s="1"/>
      <c r="E374" s="1"/>
      <c r="F374" s="1"/>
      <c r="G374" s="76"/>
      <c r="H374" s="76"/>
    </row>
    <row r="375" spans="1:8" s="3" customFormat="1" x14ac:dyDescent="0.25">
      <c r="A375" s="1"/>
      <c r="B375" s="1"/>
      <c r="C375" s="1"/>
      <c r="D375" s="1"/>
      <c r="E375" s="1"/>
      <c r="F375" s="1"/>
      <c r="G375" s="76"/>
      <c r="H375" s="76"/>
    </row>
    <row r="376" spans="1:8" s="3" customFormat="1" x14ac:dyDescent="0.25">
      <c r="A376" s="1"/>
      <c r="B376" s="1"/>
      <c r="C376" s="1"/>
      <c r="D376" s="1"/>
      <c r="E376" s="1"/>
      <c r="F376" s="1"/>
      <c r="G376" s="76"/>
      <c r="H376" s="76"/>
    </row>
    <row r="377" spans="1:8" s="3" customFormat="1" x14ac:dyDescent="0.25">
      <c r="A377" s="1"/>
      <c r="B377" s="1"/>
      <c r="C377" s="1"/>
      <c r="D377" s="1"/>
      <c r="E377" s="1"/>
      <c r="F377" s="1"/>
      <c r="G377" s="76"/>
      <c r="H377" s="76"/>
    </row>
    <row r="378" spans="1:8" s="3" customFormat="1" x14ac:dyDescent="0.25">
      <c r="A378" s="1"/>
      <c r="B378" s="1"/>
      <c r="C378" s="1"/>
      <c r="D378" s="1"/>
      <c r="E378" s="1"/>
      <c r="F378" s="1"/>
      <c r="G378" s="76"/>
      <c r="H378" s="76"/>
    </row>
    <row r="379" spans="1:8" s="3" customFormat="1" x14ac:dyDescent="0.25">
      <c r="A379" s="1"/>
      <c r="B379" s="1"/>
      <c r="C379" s="1"/>
      <c r="D379" s="1"/>
      <c r="E379" s="1"/>
      <c r="F379" s="1"/>
      <c r="G379" s="76"/>
      <c r="H379" s="76"/>
    </row>
    <row r="380" spans="1:8" s="3" customFormat="1" x14ac:dyDescent="0.25">
      <c r="A380" s="1"/>
      <c r="B380" s="1"/>
      <c r="C380" s="1"/>
      <c r="D380" s="1"/>
      <c r="E380" s="1"/>
      <c r="F380" s="1"/>
      <c r="G380" s="76"/>
      <c r="H380" s="76"/>
    </row>
    <row r="381" spans="1:8" s="3" customFormat="1" x14ac:dyDescent="0.25">
      <c r="A381" s="1"/>
      <c r="B381" s="1"/>
      <c r="C381" s="1"/>
      <c r="D381" s="1"/>
      <c r="E381" s="1"/>
      <c r="F381" s="1"/>
      <c r="G381" s="76"/>
      <c r="H381" s="76"/>
    </row>
    <row r="382" spans="1:8" s="3" customFormat="1" x14ac:dyDescent="0.25">
      <c r="A382" s="1"/>
      <c r="B382" s="1"/>
      <c r="C382" s="1"/>
      <c r="D382" s="1"/>
      <c r="E382" s="1"/>
      <c r="F382" s="1"/>
      <c r="G382" s="76"/>
      <c r="H382" s="76"/>
    </row>
    <row r="383" spans="1:8" s="3" customFormat="1" x14ac:dyDescent="0.25">
      <c r="A383" s="1"/>
      <c r="B383" s="1"/>
      <c r="C383" s="1"/>
      <c r="D383" s="1"/>
      <c r="E383" s="1"/>
      <c r="F383" s="1"/>
      <c r="G383" s="76"/>
      <c r="H383" s="76"/>
    </row>
    <row r="384" spans="1:8" s="3" customFormat="1" x14ac:dyDescent="0.25">
      <c r="A384" s="1"/>
      <c r="B384" s="1"/>
      <c r="C384" s="1"/>
      <c r="D384" s="1"/>
      <c r="E384" s="1"/>
      <c r="F384" s="1"/>
      <c r="G384" s="76"/>
      <c r="H384" s="76"/>
    </row>
    <row r="385" spans="1:8" s="3" customFormat="1" x14ac:dyDescent="0.25">
      <c r="A385" s="1"/>
      <c r="B385" s="1"/>
      <c r="C385" s="1"/>
      <c r="D385" s="1"/>
      <c r="E385" s="1"/>
      <c r="F385" s="1"/>
      <c r="G385" s="76"/>
      <c r="H385" s="76"/>
    </row>
    <row r="386" spans="1:8" s="3" customFormat="1" x14ac:dyDescent="0.25">
      <c r="A386" s="1"/>
      <c r="B386" s="1"/>
      <c r="C386" s="1"/>
      <c r="D386" s="1"/>
      <c r="E386" s="1"/>
      <c r="F386" s="1"/>
      <c r="G386" s="76"/>
      <c r="H386" s="76"/>
    </row>
    <row r="387" spans="1:8" s="3" customFormat="1" x14ac:dyDescent="0.25">
      <c r="A387" s="1"/>
      <c r="B387" s="1"/>
      <c r="C387" s="1"/>
      <c r="D387" s="1"/>
      <c r="E387" s="1"/>
      <c r="F387" s="1"/>
      <c r="G387" s="76"/>
      <c r="H387" s="76"/>
    </row>
    <row r="388" spans="1:8" s="3" customFormat="1" x14ac:dyDescent="0.25">
      <c r="A388" s="1"/>
      <c r="B388" s="1"/>
      <c r="C388" s="1"/>
      <c r="D388" s="1"/>
      <c r="E388" s="1"/>
      <c r="F388" s="1"/>
      <c r="G388" s="76"/>
      <c r="H388" s="76"/>
    </row>
    <row r="389" spans="1:8" s="3" customFormat="1" x14ac:dyDescent="0.25">
      <c r="A389" s="1"/>
      <c r="B389" s="1"/>
      <c r="C389" s="1"/>
      <c r="D389" s="1"/>
      <c r="E389" s="1"/>
      <c r="F389" s="1"/>
      <c r="G389" s="76"/>
      <c r="H389" s="76"/>
    </row>
  </sheetData>
  <mergeCells count="381">
    <mergeCell ref="G389:H389"/>
    <mergeCell ref="G383:H383"/>
    <mergeCell ref="G384:H384"/>
    <mergeCell ref="G385:H385"/>
    <mergeCell ref="G386:H386"/>
    <mergeCell ref="G387:H387"/>
    <mergeCell ref="G388:H388"/>
    <mergeCell ref="G377:H377"/>
    <mergeCell ref="G378:H378"/>
    <mergeCell ref="G379:H379"/>
    <mergeCell ref="G380:H380"/>
    <mergeCell ref="G381:H381"/>
    <mergeCell ref="G382:H382"/>
    <mergeCell ref="G371:H371"/>
    <mergeCell ref="G372:H372"/>
    <mergeCell ref="G373:H373"/>
    <mergeCell ref="G374:H374"/>
    <mergeCell ref="G375:H375"/>
    <mergeCell ref="G376:H376"/>
    <mergeCell ref="G365:H365"/>
    <mergeCell ref="G366:H366"/>
    <mergeCell ref="G367:H367"/>
    <mergeCell ref="G368:H368"/>
    <mergeCell ref="G369:H369"/>
    <mergeCell ref="G370:H370"/>
    <mergeCell ref="G359:H359"/>
    <mergeCell ref="G360:H360"/>
    <mergeCell ref="G361:H361"/>
    <mergeCell ref="G362:H362"/>
    <mergeCell ref="G363:H363"/>
    <mergeCell ref="G364:H364"/>
    <mergeCell ref="G353:H353"/>
    <mergeCell ref="G354:H354"/>
    <mergeCell ref="G355:H355"/>
    <mergeCell ref="G356:H356"/>
    <mergeCell ref="G357:H357"/>
    <mergeCell ref="G358:H358"/>
    <mergeCell ref="G347:H347"/>
    <mergeCell ref="G348:H348"/>
    <mergeCell ref="G349:H349"/>
    <mergeCell ref="G350:H350"/>
    <mergeCell ref="G351:H351"/>
    <mergeCell ref="G352:H352"/>
    <mergeCell ref="G341:H341"/>
    <mergeCell ref="G342:H342"/>
    <mergeCell ref="G343:H343"/>
    <mergeCell ref="G344:H344"/>
    <mergeCell ref="G345:H345"/>
    <mergeCell ref="G346:H346"/>
    <mergeCell ref="E285:F285"/>
    <mergeCell ref="E286:F286"/>
    <mergeCell ref="E287:F287"/>
    <mergeCell ref="E288:F288"/>
    <mergeCell ref="G339:H339"/>
    <mergeCell ref="G340:H340"/>
    <mergeCell ref="E279:F279"/>
    <mergeCell ref="E280:F280"/>
    <mergeCell ref="E281:F281"/>
    <mergeCell ref="E282:F282"/>
    <mergeCell ref="E283:F283"/>
    <mergeCell ref="E284:F284"/>
    <mergeCell ref="E273:F273"/>
    <mergeCell ref="E274:F274"/>
    <mergeCell ref="E275:F275"/>
    <mergeCell ref="E276:F276"/>
    <mergeCell ref="E277:F277"/>
    <mergeCell ref="E278:F278"/>
    <mergeCell ref="E267:F267"/>
    <mergeCell ref="E268:F268"/>
    <mergeCell ref="E269:F269"/>
    <mergeCell ref="E270:F270"/>
    <mergeCell ref="E271:F271"/>
    <mergeCell ref="E272:F272"/>
    <mergeCell ref="E261:F261"/>
    <mergeCell ref="E262:F262"/>
    <mergeCell ref="E263:F263"/>
    <mergeCell ref="E264:F264"/>
    <mergeCell ref="E265:F265"/>
    <mergeCell ref="E266:F266"/>
    <mergeCell ref="E255:F255"/>
    <mergeCell ref="E256:F256"/>
    <mergeCell ref="E257:F257"/>
    <mergeCell ref="E258:F258"/>
    <mergeCell ref="E259:F259"/>
    <mergeCell ref="E260:F260"/>
    <mergeCell ref="E249:F249"/>
    <mergeCell ref="E250:F250"/>
    <mergeCell ref="E251:F251"/>
    <mergeCell ref="E252:F252"/>
    <mergeCell ref="E253:F253"/>
    <mergeCell ref="E254:F254"/>
    <mergeCell ref="E243:F243"/>
    <mergeCell ref="E244:F244"/>
    <mergeCell ref="E245:F245"/>
    <mergeCell ref="E246:F246"/>
    <mergeCell ref="E247:F247"/>
    <mergeCell ref="E248:F248"/>
    <mergeCell ref="E237:F237"/>
    <mergeCell ref="E238:F238"/>
    <mergeCell ref="E239:F239"/>
    <mergeCell ref="E240:F240"/>
    <mergeCell ref="E241:F241"/>
    <mergeCell ref="E242:F242"/>
    <mergeCell ref="E231:F231"/>
    <mergeCell ref="E232:F232"/>
    <mergeCell ref="E233:F233"/>
    <mergeCell ref="E234:F234"/>
    <mergeCell ref="E235:F235"/>
    <mergeCell ref="E236:F236"/>
    <mergeCell ref="E225:F225"/>
    <mergeCell ref="E226:F226"/>
    <mergeCell ref="E227:F227"/>
    <mergeCell ref="E228:F228"/>
    <mergeCell ref="E229:F229"/>
    <mergeCell ref="E230:F230"/>
    <mergeCell ref="E219:F219"/>
    <mergeCell ref="E220:F220"/>
    <mergeCell ref="E221:F221"/>
    <mergeCell ref="E222:F222"/>
    <mergeCell ref="E223:F223"/>
    <mergeCell ref="E224:F224"/>
    <mergeCell ref="E213:F213"/>
    <mergeCell ref="E214:F214"/>
    <mergeCell ref="E215:F215"/>
    <mergeCell ref="E216:F216"/>
    <mergeCell ref="E217:F217"/>
    <mergeCell ref="E218:F218"/>
    <mergeCell ref="E207:F207"/>
    <mergeCell ref="E208:F208"/>
    <mergeCell ref="E209:F209"/>
    <mergeCell ref="E210:F210"/>
    <mergeCell ref="E211:F211"/>
    <mergeCell ref="E212:F212"/>
    <mergeCell ref="E201:F201"/>
    <mergeCell ref="E202:F202"/>
    <mergeCell ref="E203:F203"/>
    <mergeCell ref="E204:F204"/>
    <mergeCell ref="E205:F205"/>
    <mergeCell ref="E206:F206"/>
    <mergeCell ref="E195:F195"/>
    <mergeCell ref="E196:F196"/>
    <mergeCell ref="E197:F197"/>
    <mergeCell ref="E198:F198"/>
    <mergeCell ref="E199:F199"/>
    <mergeCell ref="E200:F200"/>
    <mergeCell ref="E189:F189"/>
    <mergeCell ref="E190:F190"/>
    <mergeCell ref="E191:F191"/>
    <mergeCell ref="E192:F192"/>
    <mergeCell ref="E193:F193"/>
    <mergeCell ref="E194:F194"/>
    <mergeCell ref="E183:F183"/>
    <mergeCell ref="E184:F184"/>
    <mergeCell ref="E185:F185"/>
    <mergeCell ref="E186:F186"/>
    <mergeCell ref="E187:F187"/>
    <mergeCell ref="E188:F188"/>
    <mergeCell ref="E177:F177"/>
    <mergeCell ref="E178:F178"/>
    <mergeCell ref="E179:F179"/>
    <mergeCell ref="E180:F180"/>
    <mergeCell ref="E181:F181"/>
    <mergeCell ref="E182:F182"/>
    <mergeCell ref="E171:F171"/>
    <mergeCell ref="E172:F172"/>
    <mergeCell ref="E173:F173"/>
    <mergeCell ref="E174:F174"/>
    <mergeCell ref="E175:F175"/>
    <mergeCell ref="E176:F176"/>
    <mergeCell ref="E165:F165"/>
    <mergeCell ref="E166:F166"/>
    <mergeCell ref="E167:F167"/>
    <mergeCell ref="E168:F168"/>
    <mergeCell ref="E169:F169"/>
    <mergeCell ref="E170:F170"/>
    <mergeCell ref="E159:F159"/>
    <mergeCell ref="E160:F160"/>
    <mergeCell ref="E161:F161"/>
    <mergeCell ref="E162:F162"/>
    <mergeCell ref="E163:F163"/>
    <mergeCell ref="E164:F164"/>
    <mergeCell ref="E153:F153"/>
    <mergeCell ref="E154:F154"/>
    <mergeCell ref="E155:F155"/>
    <mergeCell ref="E156:F156"/>
    <mergeCell ref="E157:F157"/>
    <mergeCell ref="E158:F158"/>
    <mergeCell ref="E147:F147"/>
    <mergeCell ref="E148:F148"/>
    <mergeCell ref="E149:F149"/>
    <mergeCell ref="E150:F150"/>
    <mergeCell ref="E151:F151"/>
    <mergeCell ref="E152:F152"/>
    <mergeCell ref="E141:F141"/>
    <mergeCell ref="E142:F142"/>
    <mergeCell ref="E143:F143"/>
    <mergeCell ref="E144:F144"/>
    <mergeCell ref="E145:F145"/>
    <mergeCell ref="E146:F146"/>
    <mergeCell ref="E135:F135"/>
    <mergeCell ref="E136:F136"/>
    <mergeCell ref="E137:F137"/>
    <mergeCell ref="E138:F138"/>
    <mergeCell ref="E139:F139"/>
    <mergeCell ref="E140:F140"/>
    <mergeCell ref="E129:F129"/>
    <mergeCell ref="E130:F130"/>
    <mergeCell ref="E131:F131"/>
    <mergeCell ref="E132:F132"/>
    <mergeCell ref="E133:F133"/>
    <mergeCell ref="E134:F134"/>
    <mergeCell ref="E123:F123"/>
    <mergeCell ref="E124:F124"/>
    <mergeCell ref="E125:F125"/>
    <mergeCell ref="E126:F126"/>
    <mergeCell ref="E127:F127"/>
    <mergeCell ref="E128:F128"/>
    <mergeCell ref="E117:F117"/>
    <mergeCell ref="E118:F118"/>
    <mergeCell ref="E119:F119"/>
    <mergeCell ref="E120:F120"/>
    <mergeCell ref="E121:F121"/>
    <mergeCell ref="E122:F122"/>
    <mergeCell ref="E111:F111"/>
    <mergeCell ref="E112:F112"/>
    <mergeCell ref="E113:F113"/>
    <mergeCell ref="E114:F114"/>
    <mergeCell ref="E115:F115"/>
    <mergeCell ref="E116:F116"/>
    <mergeCell ref="E105:F105"/>
    <mergeCell ref="E106:F106"/>
    <mergeCell ref="E107:F107"/>
    <mergeCell ref="E108:F108"/>
    <mergeCell ref="E109:F109"/>
    <mergeCell ref="E110:F110"/>
    <mergeCell ref="E99:F99"/>
    <mergeCell ref="E100:F100"/>
    <mergeCell ref="E101:F101"/>
    <mergeCell ref="E102:F102"/>
    <mergeCell ref="E103:F103"/>
    <mergeCell ref="E104:F104"/>
    <mergeCell ref="E93:F93"/>
    <mergeCell ref="E94:F94"/>
    <mergeCell ref="E95:F95"/>
    <mergeCell ref="E96:F96"/>
    <mergeCell ref="E97:F97"/>
    <mergeCell ref="E98:F98"/>
    <mergeCell ref="E87:F87"/>
    <mergeCell ref="E88:F88"/>
    <mergeCell ref="E89:F89"/>
    <mergeCell ref="E90:F90"/>
    <mergeCell ref="E91:F91"/>
    <mergeCell ref="E92:F92"/>
    <mergeCell ref="E81:F81"/>
    <mergeCell ref="E82:F82"/>
    <mergeCell ref="E83:F83"/>
    <mergeCell ref="E84:F84"/>
    <mergeCell ref="E85:F85"/>
    <mergeCell ref="E86:F86"/>
    <mergeCell ref="E75:F75"/>
    <mergeCell ref="E76:F76"/>
    <mergeCell ref="E77:F77"/>
    <mergeCell ref="E78:F78"/>
    <mergeCell ref="E79:F79"/>
    <mergeCell ref="E80:F80"/>
    <mergeCell ref="E69:F69"/>
    <mergeCell ref="E70:F70"/>
    <mergeCell ref="E71:F71"/>
    <mergeCell ref="E72:F72"/>
    <mergeCell ref="E73:F73"/>
    <mergeCell ref="E74:F74"/>
    <mergeCell ref="E63:F63"/>
    <mergeCell ref="E64:F64"/>
    <mergeCell ref="E65:F65"/>
    <mergeCell ref="E66:F66"/>
    <mergeCell ref="E67:F67"/>
    <mergeCell ref="E68:F68"/>
    <mergeCell ref="B59:D59"/>
    <mergeCell ref="E59:F59"/>
    <mergeCell ref="B60:D60"/>
    <mergeCell ref="E60:F60"/>
    <mergeCell ref="E61:F61"/>
    <mergeCell ref="E62:F62"/>
    <mergeCell ref="B56:D56"/>
    <mergeCell ref="E56:F56"/>
    <mergeCell ref="B57:D57"/>
    <mergeCell ref="E57:F57"/>
    <mergeCell ref="B58:D58"/>
    <mergeCell ref="E58:F58"/>
    <mergeCell ref="B53:D53"/>
    <mergeCell ref="E53:F53"/>
    <mergeCell ref="B54:D54"/>
    <mergeCell ref="E54:F54"/>
    <mergeCell ref="B55:D55"/>
    <mergeCell ref="E55:F55"/>
    <mergeCell ref="B50:D50"/>
    <mergeCell ref="E50:F50"/>
    <mergeCell ref="B51:D51"/>
    <mergeCell ref="E51:F51"/>
    <mergeCell ref="B52:D52"/>
    <mergeCell ref="E52:F52"/>
    <mergeCell ref="B49:D49"/>
    <mergeCell ref="E49:F49"/>
    <mergeCell ref="E46:F46"/>
    <mergeCell ref="G46:H46"/>
    <mergeCell ref="B47:G47"/>
    <mergeCell ref="B48:G48"/>
    <mergeCell ref="E42:F42"/>
    <mergeCell ref="G42:H42"/>
    <mergeCell ref="E43:F43"/>
    <mergeCell ref="G43:H43"/>
    <mergeCell ref="E45:F45"/>
    <mergeCell ref="G45:H45"/>
    <mergeCell ref="B37:G37"/>
    <mergeCell ref="B38:G38"/>
    <mergeCell ref="B39:D39"/>
    <mergeCell ref="E39:F39"/>
    <mergeCell ref="G39:H39"/>
    <mergeCell ref="E41:F41"/>
    <mergeCell ref="G41:H41"/>
    <mergeCell ref="B35:D35"/>
    <mergeCell ref="E35:F35"/>
    <mergeCell ref="G35:H35"/>
    <mergeCell ref="E36:F36"/>
    <mergeCell ref="B33:D33"/>
    <mergeCell ref="E33:F33"/>
    <mergeCell ref="G33:H33"/>
    <mergeCell ref="B34:D34"/>
    <mergeCell ref="E34:F34"/>
    <mergeCell ref="G34:H34"/>
    <mergeCell ref="B25:G25"/>
    <mergeCell ref="B27:I27"/>
    <mergeCell ref="B32:D32"/>
    <mergeCell ref="E32:F32"/>
    <mergeCell ref="G32:H32"/>
    <mergeCell ref="B31:D31"/>
    <mergeCell ref="B22:D22"/>
    <mergeCell ref="E22:F22"/>
    <mergeCell ref="G22:H22"/>
    <mergeCell ref="E23:F23"/>
    <mergeCell ref="G23:H23"/>
    <mergeCell ref="E24:F24"/>
    <mergeCell ref="G24:H24"/>
    <mergeCell ref="E19:F19"/>
    <mergeCell ref="G19:H19"/>
    <mergeCell ref="E20:F20"/>
    <mergeCell ref="G20:H20"/>
    <mergeCell ref="E21:F21"/>
    <mergeCell ref="G21:H21"/>
    <mergeCell ref="B16:D16"/>
    <mergeCell ref="E16:F16"/>
    <mergeCell ref="G16:H16"/>
    <mergeCell ref="E18:F18"/>
    <mergeCell ref="G18:H18"/>
    <mergeCell ref="E13:F13"/>
    <mergeCell ref="G13:H13"/>
    <mergeCell ref="E14:F14"/>
    <mergeCell ref="G14:H14"/>
    <mergeCell ref="E15:F15"/>
    <mergeCell ref="G15:H15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B10:D10"/>
    <mergeCell ref="B8:D8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A3"/>
  <sheetViews>
    <sheetView tabSelected="1" workbookViewId="0">
      <selection activeCell="A3" sqref="A3"/>
    </sheetView>
  </sheetViews>
  <sheetFormatPr baseColWidth="10" defaultRowHeight="15" x14ac:dyDescent="0.25"/>
  <cols>
    <col min="1" max="1" width="92.7109375" style="48" customWidth="1"/>
    <col min="2" max="2" width="69.7109375" style="48" customWidth="1"/>
    <col min="3" max="16384" width="11.42578125" style="48"/>
  </cols>
  <sheetData>
    <row r="1" spans="1:1" x14ac:dyDescent="0.25">
      <c r="A1" s="80" t="s">
        <v>43</v>
      </c>
    </row>
    <row r="3" spans="1:1" ht="409.5" x14ac:dyDescent="0.25">
      <c r="A3" s="79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2017</vt:lpstr>
      <vt:lpstr>DECORACION</vt:lpstr>
      <vt:lpstr>'2017'!Área_de_impresión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2016-06-11T19:16:36Z</cp:lastPrinted>
  <dcterms:created xsi:type="dcterms:W3CDTF">2012-06-19T03:59:04Z</dcterms:created>
  <dcterms:modified xsi:type="dcterms:W3CDTF">2016-10-06T16:45:54Z</dcterms:modified>
</cp:coreProperties>
</file>